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tabRatio="829" activeTab="0"/>
  </bookViews>
  <sheets>
    <sheet name="Plan_ogolny" sheetId="1" r:id="rId1"/>
    <sheet name="Roboty_budowlane" sheetId="2" r:id="rId2"/>
    <sheet name="AGD" sheetId="3" r:id="rId3"/>
    <sheet name="BIUROWE" sheetId="4" r:id="rId4"/>
    <sheet name="MEBLE" sheetId="5" r:id="rId5"/>
    <sheet name="ODCZYNNIKI" sheetId="6" r:id="rId6"/>
    <sheet name="SPRZET_LAB" sheetId="7" r:id="rId7"/>
    <sheet name="ŚRODKI CZYSTOŚCI" sheetId="8" r:id="rId8"/>
    <sheet name="TONERY" sheetId="9" r:id="rId9"/>
    <sheet name="SPRZET_KOMP_AUDIO" sheetId="10" r:id="rId10"/>
    <sheet name="PROJEKTY" sheetId="11" r:id="rId11"/>
  </sheets>
  <definedNames/>
  <calcPr fullCalcOnLoad="1"/>
</workbook>
</file>

<file path=xl/sharedStrings.xml><?xml version="1.0" encoding="utf-8"?>
<sst xmlns="http://schemas.openxmlformats.org/spreadsheetml/2006/main" count="1740" uniqueCount="671">
  <si>
    <t xml:space="preserve">Lp.
</t>
  </si>
  <si>
    <t xml:space="preserve">Rodzaj dostawy, usługi
≥ 14.000 euro ( 56 274,40 zł) &lt; progu
„unijnego” (803 920,00 zł)
</t>
  </si>
  <si>
    <t xml:space="preserve">Wartość zamówienia
</t>
  </si>
  <si>
    <t xml:space="preserve">Rodzaj dostawy, usługi
≥ progu „unijnego”
(803 920,00 zł)
</t>
  </si>
  <si>
    <t xml:space="preserve">Planowany okres realizacji
dostaw, usług
</t>
  </si>
  <si>
    <t xml:space="preserve">Źródło
finansowania
</t>
  </si>
  <si>
    <t xml:space="preserve">Wykonanie i dostawa materiałów
informacyjnych i promocyjnych (informatory, broszury, plakaty, rollupy itp.)
</t>
  </si>
  <si>
    <t xml:space="preserve">cyklicznie od stycznia/ lutego
do końca 2013 r.
</t>
  </si>
  <si>
    <t xml:space="preserve">Koszty Biura Promocji
MPK 551805100
</t>
  </si>
  <si>
    <t xml:space="preserve">marzec- czerwiec 2013
</t>
  </si>
  <si>
    <t xml:space="preserve">luty-grudzień 2013
</t>
  </si>
  <si>
    <t xml:space="preserve">Koszty Redakcji
MPK 551805210
</t>
  </si>
  <si>
    <t xml:space="preserve">1 rok lub do wyczerpania
kwoty zamówienia
</t>
  </si>
  <si>
    <t xml:space="preserve">koszty własne Wydawnictwa
</t>
  </si>
  <si>
    <t xml:space="preserve">skład i druk publikacji (druk cyfrowy
+ miękka oprawa)
</t>
  </si>
  <si>
    <t xml:space="preserve">Uwagi
</t>
  </si>
  <si>
    <t xml:space="preserve">Zintegrowany System Informatyczny
Wspomagający Zarządzanie Uczelnią
</t>
  </si>
  <si>
    <t xml:space="preserve">I – III kw. 2013 r.
</t>
  </si>
  <si>
    <t xml:space="preserve">Środki Własne/ UE
</t>
  </si>
  <si>
    <t xml:space="preserve">Wdrożenie modułów systemu
SAP
</t>
  </si>
  <si>
    <t xml:space="preserve">I – II kw. 2013 r.
</t>
  </si>
  <si>
    <t xml:space="preserve">Środki Własne
</t>
  </si>
  <si>
    <t xml:space="preserve">Zakup sprzętu koniecznego
do działania systemu
</t>
  </si>
  <si>
    <t xml:space="preserve">Informatyzacja UMCS w Lublinie (etap
II) – zakup sprzętu
</t>
  </si>
  <si>
    <t xml:space="preserve">I kw. 2013 r.
</t>
  </si>
  <si>
    <t xml:space="preserve">Środki
Własne/UE/
dotacja MNiSW
</t>
  </si>
  <si>
    <t xml:space="preserve">Modernizacja serwerowni
UMCS w projekcie
VoIP/WiFi
</t>
  </si>
  <si>
    <t xml:space="preserve">Serwis internetowy UMCS
</t>
  </si>
  <si>
    <t xml:space="preserve">Dostosowanie modułów SAP MM i ZP
do aktualnego stanu prawnego
</t>
  </si>
  <si>
    <t xml:space="preserve">Usługa dostosowania modułów (modyfikacja) do aktualnego stanu prawnego oraz ich utrzymanie
</t>
  </si>
  <si>
    <t xml:space="preserve">Rozbudowa infrastruktury teletechnicznej miejskiej sieci LubMAN
</t>
  </si>
  <si>
    <t xml:space="preserve">II kw. 2013 r.
</t>
  </si>
  <si>
    <t xml:space="preserve">Utrzymanie wybranych modułów
systemu SAP
</t>
  </si>
  <si>
    <t xml:space="preserve">Utrzymanie modułów SAP
IM, PM, drukarek fiskalnych
oraz planowania budżetu
</t>
  </si>
  <si>
    <t xml:space="preserve">Zakup gotowych środków trwałych
Sekcja Obsługi Informatycznej UMCS
</t>
  </si>
  <si>
    <t xml:space="preserve">II – III kw. 2013 r.
</t>
  </si>
  <si>
    <t xml:space="preserve">Zakup sprzętu i
oprogramowania na potrzeby
Sekcji Obsługi
Informatycznej UMCS
</t>
  </si>
  <si>
    <t xml:space="preserve">System Dziekanatowy UMCS
</t>
  </si>
  <si>
    <t xml:space="preserve">Wdrożenie systemu
dziekanatowego, zakup sprzętu oraz licencji na oprogramowanie
</t>
  </si>
  <si>
    <t xml:space="preserve">Zakup switchy zarządzalnych w celu
podniesienia bezpieczeństwa użytkowanej sieci LAN UMCS - dotacja LAN
</t>
  </si>
  <si>
    <t xml:space="preserve">Środki Własne/dotacja MNiSW
</t>
  </si>
  <si>
    <t xml:space="preserve">Zakup sprzętu na potrzeby modernizacji sieci komputerowej UMCS
</t>
  </si>
  <si>
    <t xml:space="preserve">Utrzymanie infrastruktury sprzętowej
Zintegrowanego Informatycznego Systemu Wspomagania Zarządzania Uczelnią
</t>
  </si>
  <si>
    <t xml:space="preserve">Utrzymanie infrastruktury sprzętowej na której pracuje oprogramowanie systemu SAP
</t>
  </si>
  <si>
    <t xml:space="preserve">Utrzymanie infrastruktury programowej
Systemu Legitymacji Elektronicznych, Systemu Zarządzania Dostępem do Internetu oraz środowiska wirtualizacji UMCS
</t>
  </si>
  <si>
    <t xml:space="preserve">Utrzymanie infrastruktury programowej wybranych systemów UMCS
</t>
  </si>
  <si>
    <t xml:space="preserve">Usługi w zakresie utrzymania kolekcji roślin Ogrodu Botanicznego UMCS
</t>
  </si>
  <si>
    <t xml:space="preserve">1.04.-30.11.2013.
</t>
  </si>
  <si>
    <t xml:space="preserve">Koszty Ogrodu Botanicznego
</t>
  </si>
  <si>
    <t xml:space="preserve">Obsługa technologiczna pływalni
</t>
  </si>
  <si>
    <t xml:space="preserve">01.02.2012 – 31.01.2014
</t>
  </si>
  <si>
    <t xml:space="preserve">521 32 0000
</t>
  </si>
  <si>
    <t xml:space="preserve">sprzęt AGD
</t>
  </si>
  <si>
    <t xml:space="preserve">-
</t>
  </si>
  <si>
    <t xml:space="preserve">luty 2013r.
</t>
  </si>
  <si>
    <t xml:space="preserve">ZFIN 00000400
</t>
  </si>
  <si>
    <t xml:space="preserve">wrzesień 2013r.
</t>
  </si>
  <si>
    <t xml:space="preserve">materiały /kołdry, poduszki, pościel/
</t>
  </si>
  <si>
    <t xml:space="preserve">meble
</t>
  </si>
  <si>
    <t xml:space="preserve">do 10 września 2013r.
</t>
  </si>
  <si>
    <t xml:space="preserve">wyposażenie łazienek
/akcesoria łazienkowe
</t>
  </si>
  <si>
    <t xml:space="preserve">ZFIN00000400
</t>
  </si>
  <si>
    <t xml:space="preserve">kwiecień 2013r.
</t>
  </si>
  <si>
    <t xml:space="preserve">usługa sprzątania
</t>
  </si>
  <si>
    <t xml:space="preserve">listopad 2013r.
</t>
  </si>
  <si>
    <t xml:space="preserve">Usługa gastronomiczna
</t>
  </si>
  <si>
    <t xml:space="preserve">lipiec 2013 r.
</t>
  </si>
  <si>
    <t xml:space="preserve">dotacja MNiSW
i MSZ
</t>
  </si>
  <si>
    <t xml:space="preserve">Kompleksowa obsługa prawna Uniwersytetu
</t>
  </si>
  <si>
    <t xml:space="preserve">od 01.01.2013 r.
do 31.12.2014 r.
</t>
  </si>
  <si>
    <t xml:space="preserve">Usługa odśnieżania dachów oraz zbijania sopli i nawisów śnieżnych ze wszystkich obiektow UMCS
</t>
  </si>
  <si>
    <t xml:space="preserve">IV kwartał 2013 - I kwartał 2014
</t>
  </si>
  <si>
    <t xml:space="preserve">Wszystkie Jednostki
Organizacyjne  UMCS
</t>
  </si>
  <si>
    <t xml:space="preserve">Usluga odśnieżania oraz kompleksowego utrzymania zieleni niskiej i wysokiej na terenie wszystkich obiektów UMCS
</t>
  </si>
  <si>
    <t xml:space="preserve">01.01.2014 - 31.12.2015
</t>
  </si>
  <si>
    <t xml:space="preserve">Wszystkie Jednostki
Organizacyjne UMCS
</t>
  </si>
  <si>
    <t xml:space="preserve">Dostawa paliw płynnych
</t>
  </si>
  <si>
    <t xml:space="preserve">wrzesień 2013 - wrzesień 2015
</t>
  </si>
  <si>
    <t xml:space="preserve">Usługi transportowe
</t>
  </si>
  <si>
    <t xml:space="preserve">I kwartał 2013 - I kwartał 2014
</t>
  </si>
  <si>
    <t xml:space="preserve">Usługi szatniarskie
</t>
  </si>
  <si>
    <t xml:space="preserve">1.10.2013-30.04.2014
</t>
  </si>
  <si>
    <t xml:space="preserve">Koszty Wydziałowe
</t>
  </si>
  <si>
    <t xml:space="preserve">Służbowe telefony komórkowe
</t>
  </si>
  <si>
    <t xml:space="preserve">od 30.06.2013 do 30.06.2015 (2 lata liczone od terminu faktycznego rozpoczęcia świadczenia usług objętych Umową)
</t>
  </si>
  <si>
    <t xml:space="preserve">Konserwacja wind w obiektach UMCS (dydaktyka oraz Miasteczko Akademickie)
</t>
  </si>
  <si>
    <t xml:space="preserve">1.06.2013 - 31.05.2016
</t>
  </si>
  <si>
    <t xml:space="preserve">Ochrona mienia, terenu, obsługa szlabanów oraz monitoringu
</t>
  </si>
  <si>
    <t xml:space="preserve">1.09.2013 - 31.08.2015
</t>
  </si>
  <si>
    <t xml:space="preserve">Konserwacja monitoringu zewnętrznego oraz wewnętrznego w obiektach i na terenie UMCS
</t>
  </si>
  <si>
    <t xml:space="preserve">01.01.2014 - 31.12.2016
</t>
  </si>
  <si>
    <t xml:space="preserve">Wszystkie Jednostki Organizacyjne UMCS (posiadające monitoring)
</t>
  </si>
  <si>
    <t xml:space="preserve">Dostawa ciekłego azotu oraz suchego
lodu na potrzeby UMCS
</t>
  </si>
  <si>
    <t xml:space="preserve">I kwartał 2013 (czas trwania umowy I rok)
</t>
  </si>
  <si>
    <t xml:space="preserve">Wydział Matematyki, Fizyki i Informatyki, Wydział Chemii, Wydział Biologii i Biotechnilogii , Wydział Nauk o Ziemi i Gospodarki Przestrzennej
</t>
  </si>
  <si>
    <t xml:space="preserve">zestaw  maszyn drukujących
</t>
  </si>
  <si>
    <t xml:space="preserve">I-III 2013 r.
</t>
  </si>
  <si>
    <t xml:space="preserve">środki na badania
</t>
  </si>
  <si>
    <t xml:space="preserve">Indukcyjny piec tyglowy do
topienie stopów Cu i Al
</t>
  </si>
  <si>
    <t xml:space="preserve">MFD, środki na badania
</t>
  </si>
  <si>
    <t xml:space="preserve">„Profesjonalizm w
edukacji Przygotowanie i realizacja nowego programu praktyk pedagogicznych na Wydziale Artystycznym UMCS”
</t>
  </si>
  <si>
    <t xml:space="preserve">Noclegi i wyżywienie podczas
praktyk plenerowych
</t>
  </si>
  <si>
    <t xml:space="preserve">Lipiec-sierpień 2013
</t>
  </si>
  <si>
    <t xml:space="preserve">ZFIN 00000670
FS-10-278-E-10
</t>
  </si>
  <si>
    <t xml:space="preserve">Dostawa materiałów plastycznych
</t>
  </si>
  <si>
    <t xml:space="preserve">178 800 brutto
</t>
  </si>
  <si>
    <t xml:space="preserve">Luty 2013
Lipiec-sierpień 2013
</t>
  </si>
  <si>
    <t xml:space="preserve">Dostawa książek i podręczników
</t>
  </si>
  <si>
    <t xml:space="preserve">Luty 2012
Wrzesień 2013
</t>
  </si>
  <si>
    <t xml:space="preserve">Opieka nad praktykami dla
studentów na kierunku Edukacja artystyczna w zakresie sztuki muzycznej
</t>
  </si>
  <si>
    <t xml:space="preserve">czerwiec 2013
wrzesień 2013 październik 2013
</t>
  </si>
  <si>
    <t xml:space="preserve">Opieka nad praktykami dla
studentów kierunku Edukacja artystyczna w zakresie sztuk plastycznych
</t>
  </si>
  <si>
    <t xml:space="preserve">I kwartał
</t>
  </si>
  <si>
    <t xml:space="preserve">Październik 2013
</t>
  </si>
  <si>
    <t xml:space="preserve">Reometr z niezbędnym
oprzyrządowaniem (komora ciśnieniowa, moduł do badań lepkości wzdłużnej, aparat
do badań mikroskopowych) i
analizator dielektryczny
</t>
  </si>
  <si>
    <t xml:space="preserve">MNiSW, współfinansowanie ze
środków funduszy strukturalnych
</t>
  </si>
  <si>
    <t xml:space="preserve">Analizator elektrochemiczny
</t>
  </si>
  <si>
    <t xml:space="preserve">2013 r.
</t>
  </si>
  <si>
    <t xml:space="preserve">PB-B-03-256-00-12
ZFIN 000 000 80
2011/03/B/ST4/02601
</t>
  </si>
  <si>
    <t xml:space="preserve">Analizator TOC-N
</t>
  </si>
  <si>
    <t xml:space="preserve">IV kw
</t>
  </si>
  <si>
    <t xml:space="preserve">Projekt polsko-norweski
</t>
  </si>
  <si>
    <t xml:space="preserve">Chromatograf
</t>
  </si>
  <si>
    <t xml:space="preserve">Czerwiec-lipiec
</t>
  </si>
  <si>
    <t xml:space="preserve">BS-03-1104-0000
</t>
  </si>
  <si>
    <t xml:space="preserve">Chromatograf gazowy z detektorem
ECD
</t>
  </si>
  <si>
    <t xml:space="preserve">I kw
</t>
  </si>
  <si>
    <t xml:space="preserve">Projekt polsko-szwajcarski
</t>
  </si>
  <si>
    <t xml:space="preserve">Licznik β (aparatura)
</t>
  </si>
  <si>
    <t xml:space="preserve">Grant
</t>
  </si>
  <si>
    <t xml:space="preserve">Serwery obliczeniowe
</t>
  </si>
  <si>
    <t xml:space="preserve">II kwartał
</t>
  </si>
  <si>
    <t xml:space="preserve">BS-03-1115-0000
</t>
  </si>
  <si>
    <t xml:space="preserve">Spektrofotometr UV-Vis
</t>
  </si>
  <si>
    <t xml:space="preserve">I kw. 2013r.
</t>
  </si>
  <si>
    <t xml:space="preserve">RPO
</t>
  </si>
  <si>
    <t xml:space="preserve">Spektrometr ICP-OES wraz z
zestawem do przygotowywania
próbek stałych
</t>
  </si>
  <si>
    <t xml:space="preserve">Projekt NCN – Sonata Bis
</t>
  </si>
  <si>
    <t xml:space="preserve">Testy biologiczne
</t>
  </si>
  <si>
    <t xml:space="preserve">I-IV kw
</t>
  </si>
  <si>
    <t xml:space="preserve">Zetasizer
</t>
  </si>
  <si>
    <t xml:space="preserve">Badania Statutowe lub
Grant
</t>
  </si>
  <si>
    <t xml:space="preserve">Odczynniki chemiczne
</t>
  </si>
  <si>
    <t xml:space="preserve">Styczeń – grudzień
</t>
  </si>
  <si>
    <t xml:space="preserve">Dydaktyka, Badania statutowe,
</t>
  </si>
  <si>
    <t xml:space="preserve">Analizator Microtox®
</t>
  </si>
  <si>
    <t xml:space="preserve">I, II kw
</t>
  </si>
  <si>
    <t xml:space="preserve">B. stat.
</t>
  </si>
  <si>
    <t xml:space="preserve">Cieplarka
</t>
  </si>
  <si>
    <t xml:space="preserve">Generator wodoru
</t>
  </si>
  <si>
    <t xml:space="preserve">do końca 2013r.
</t>
  </si>
  <si>
    <t xml:space="preserve">BS
</t>
  </si>
  <si>
    <t xml:space="preserve">Mieszadło magnetyczne
</t>
  </si>
  <si>
    <t xml:space="preserve">II kw
</t>
  </si>
  <si>
    <t xml:space="preserve">B. Stat.
</t>
  </si>
  <si>
    <t xml:space="preserve">Mieszadło mechaniczne
</t>
  </si>
  <si>
    <t xml:space="preserve">Mikroskop z kamerą
</t>
  </si>
  <si>
    <t xml:space="preserve">Piec wysokotemperaturowy
</t>
  </si>
  <si>
    <t xml:space="preserve">Pompa dozująca
</t>
  </si>
  <si>
    <t xml:space="preserve">Pompa perystaltyczna
</t>
  </si>
  <si>
    <t xml:space="preserve">Pompa strzykawkowa
</t>
  </si>
  <si>
    <t xml:space="preserve">Regulator przepływu gazów
(4 szt.)
</t>
  </si>
  <si>
    <t xml:space="preserve">II, III kw
</t>
  </si>
  <si>
    <t xml:space="preserve">Ultratermostat (2 szt.)
</t>
  </si>
  <si>
    <t xml:space="preserve">Waga analityczna
</t>
  </si>
  <si>
    <t xml:space="preserve">Wytrząsarka z łaźnią
</t>
  </si>
  <si>
    <t xml:space="preserve">Badania Statutowe
</t>
  </si>
  <si>
    <t xml:space="preserve">Zestawy komputerowe
</t>
  </si>
  <si>
    <t xml:space="preserve">Badania Statutowe i granty
</t>
  </si>
  <si>
    <t xml:space="preserve">Serwer
</t>
  </si>
  <si>
    <t xml:space="preserve">III kw.
</t>
  </si>
  <si>
    <t xml:space="preserve">Akcesoria do profilometru
optycznego Contour GT-K1
</t>
  </si>
  <si>
    <t xml:space="preserve">II kw.
</t>
  </si>
  <si>
    <t xml:space="preserve">Wymiana systemu oświetlenia
mikroskopu Ramana
</t>
  </si>
  <si>
    <t xml:space="preserve">II kw. 2013
</t>
  </si>
  <si>
    <t xml:space="preserve">B.stat
</t>
  </si>
  <si>
    <t xml:space="preserve">Rekonfiguracja (upgrade)
spektrometru NMR, Bruker.
</t>
  </si>
  <si>
    <t xml:space="preserve">I. kw. 2013
</t>
  </si>
  <si>
    <t xml:space="preserve">Zakup i uruchomienie wielostanowiskowego analizatora do badań niskotemperaturowej adsorpcji gazów na funkcjonalnych nanomateriałach metodą wolumetryczną
</t>
  </si>
  <si>
    <t xml:space="preserve">styczeń 2013
</t>
  </si>
  <si>
    <t xml:space="preserve">Centrum Nanomateriałów
Funcjonalnych
</t>
  </si>
  <si>
    <t xml:space="preserve">Zakup i uruchomienie jednostanowiskowego analizatora do badań chemisorpcyjnych i mikroporowatościowych nanomateriałów funkcjonalnych
</t>
  </si>
  <si>
    <t xml:space="preserve">Adaptacja pomieszczenia przeznaczonego na laboratorium badań właściwości adsorpcyjnych, chemisorpcyjnych oraz mikroporowatościowych nanomateriałów funkcjonalnych
</t>
  </si>
  <si>
    <t xml:space="preserve">Certyfikacja laboratorium
</t>
  </si>
  <si>
    <t xml:space="preserve">Usługa szkoleniowa - szkolenie z zakresu systemów zarządzania jakością, bezpieczeństwem i higieną pracy oraz środowiskiem
</t>
  </si>
  <si>
    <t xml:space="preserve">I kwartał 2013
</t>
  </si>
  <si>
    <t xml:space="preserve">15% budżet państwa, 85% środki Unii Europejskiej w ramach Europejskiego Funduszu Społecznego
</t>
  </si>
  <si>
    <t xml:space="preserve">I i II kwartał 2013
</t>
  </si>
  <si>
    <t xml:space="preserve">Usługa wyżywienia i noclegu dla uczestników dwóch wyjazdów do Biebrzańskiego PN i Białowieskiego PN.
</t>
  </si>
  <si>
    <t xml:space="preserve">wartość
zamówienia w
roku 2013
26 150,00 zł, wartość zamówienia w całym budżecie projektu:
254 873,14 zł
</t>
  </si>
  <si>
    <t xml:space="preserve">II kwartał 2013
</t>
  </si>
  <si>
    <t xml:space="preserve">Usługa wyżywienia i noclegu dla uczestników wyjazdu do przedsiębiorstw stosujących nowoczesne rozwiązania z zakresu ochrony środowiska i technologii chemicznych: Rzeszów- Dębica – Jedlicze – Bóbrka - Iwonicz Zdrój
</t>
  </si>
  <si>
    <t xml:space="preserve">wartość
zamówienia w
roku 2013
9 882,00 zł, wartość zamówienia w całym budżecie projektu:
254 873,14 zł
</t>
  </si>
  <si>
    <t xml:space="preserve">Usługa opiekuna praktyk w zakładach pracy w trakcie praktyk zawodowych dla studentów ochrony środowiska i chemii
</t>
  </si>
  <si>
    <t xml:space="preserve">wartość
zamówienia w
roku 2013
42 000,00 zł, wartość zamówienia w całym budżecie projektu:
188 000,00 zł
</t>
  </si>
  <si>
    <t xml:space="preserve">II i III kwartał 2013
</t>
  </si>
  <si>
    <t xml:space="preserve">Przeprowadzenie szkolenia z zakresu stosowania i interpretacji wymogów bezpieczeństwa chemicznego i ochrony środowiska w administracji i przedsiębiorstwie
</t>
  </si>
  <si>
    <t xml:space="preserve">III i IV kwartał 2013
</t>
  </si>
  <si>
    <t xml:space="preserve">IV kwartał 2013
</t>
  </si>
  <si>
    <t xml:space="preserve">Urządzenia do przygotowywania próbek - próżniowy odparowywacz
</t>
  </si>
  <si>
    <t xml:space="preserve">I i II kwartał
</t>
  </si>
  <si>
    <t xml:space="preserve">Urządzenie do badań aktywności gleb, odpadów biodegradowalnych i
osadów ściekowych - OxiTop(R) Control,
</t>
  </si>
  <si>
    <t xml:space="preserve">Nowe studia
międzykierunkowe
„Matematyka i Finanse”
</t>
  </si>
  <si>
    <t xml:space="preserve">Zakup licencji programu Statistica
do potrzeb zajęć (licencja na 3 lata) Zadanie 3, poz. 29
</t>
  </si>
  <si>
    <t xml:space="preserve">01.01.2013-
31.08.2013
</t>
  </si>
  <si>
    <t xml:space="preserve">Budżet
projektu
</t>
  </si>
  <si>
    <t xml:space="preserve">Projekt wymaga
realizacji w zakresie zamówień
publicznych przez Dział Zamówień Publicznych
</t>
  </si>
  <si>
    <t xml:space="preserve">Zakup tablic/monitorów
wielodotykowych, obsługujących gesty, z wyposażeniem
2 sztuki
1 szt/35 000,00 PLN Zadanie 5, poz. 47
</t>
  </si>
  <si>
    <t xml:space="preserve">01.11.2012-
28.02.2013
</t>
  </si>
  <si>
    <t xml:space="preserve">Studia
zamawiane na UMCS-nowy kierunek fizyka techniczna
</t>
  </si>
  <si>
    <t xml:space="preserve">Opracowanie materiałów
dydaktycznych do wykładów, laboratoriów, konwersatoriów
</t>
  </si>
  <si>
    <t xml:space="preserve">Weryfikacja materiałów
dydaktycznych
</t>
  </si>
  <si>
    <t xml:space="preserve">Dostawa monitora interaktywnego
</t>
  </si>
  <si>
    <t xml:space="preserve">Meble
</t>
  </si>
  <si>
    <t xml:space="preserve">I kwartał 2013 r.
</t>
  </si>
  <si>
    <t xml:space="preserve">MPK 521070000
ZFIN 00000200
</t>
  </si>
  <si>
    <t xml:space="preserve">Środki czystościowe
</t>
  </si>
  <si>
    <t xml:space="preserve">Tonery
</t>
  </si>
  <si>
    <t xml:space="preserve">Sprzęt AGD
</t>
  </si>
  <si>
    <t xml:space="preserve">Tusze i tonery
</t>
  </si>
  <si>
    <t xml:space="preserve">MPK 521090000
ZFIN 00000200
</t>
  </si>
  <si>
    <t xml:space="preserve">Odbiór
1-4
kwartał
</t>
  </si>
  <si>
    <t xml:space="preserve">Środki czystości
</t>
  </si>
  <si>
    <t xml:space="preserve">Materiały papiernicze
</t>
  </si>
  <si>
    <t xml:space="preserve">Sprzęt komputerowy
</t>
  </si>
  <si>
    <t xml:space="preserve">BS-09-0000-0000
ZFIN 00000040
</t>
  </si>
  <si>
    <t xml:space="preserve">Cały rok
</t>
  </si>
  <si>
    <t xml:space="preserve">Wyposażenie sal w sprzęt
multimedialny
</t>
  </si>
  <si>
    <t xml:space="preserve">MPK 00000260
ZFIN 512090000
</t>
  </si>
  <si>
    <t xml:space="preserve">Badania statutowe, granty
</t>
  </si>
  <si>
    <t xml:space="preserve">Zestawy komputerowe, drukarki, wideoprojektor, ekrany telewizyjne
</t>
  </si>
  <si>
    <t xml:space="preserve">Badania statutowe,
działalność
dydaktyczna, granty
</t>
  </si>
  <si>
    <t xml:space="preserve">Aktymetry
</t>
  </si>
  <si>
    <t xml:space="preserve">III-IV
kwartał
</t>
  </si>
  <si>
    <t xml:space="preserve">Grant Iuventus Plus
</t>
  </si>
  <si>
    <t xml:space="preserve">Wytrząsarka z chłodzeniem INFORS
</t>
  </si>
  <si>
    <t xml:space="preserve">Spektrofotometr z wyposażeniem
</t>
  </si>
  <si>
    <t xml:space="preserve">Projekt badawczy
NCN
</t>
  </si>
  <si>
    <t xml:space="preserve">Naczynie Dewara na ciekły azot
</t>
  </si>
  <si>
    <t xml:space="preserve">Badania statutowe
</t>
  </si>
  <si>
    <t xml:space="preserve">Inkubator CO2
</t>
  </si>
  <si>
    <t xml:space="preserve">Czytnik płytek
</t>
  </si>
  <si>
    <t xml:space="preserve">Grant - jeśli zostanie
przyznany
</t>
  </si>
  <si>
    <t xml:space="preserve">Komora laminarna
</t>
  </si>
  <si>
    <t xml:space="preserve">I kwartał
2013
</t>
  </si>
  <si>
    <t xml:space="preserve">Grant NCN
</t>
  </si>
  <si>
    <t xml:space="preserve">UMCS dla rynku pracy i gospodarki opartej na wiedzy
</t>
  </si>
  <si>
    <t xml:space="preserve">Świadczenie usług cateringowych: szkolenia, panele
</t>
  </si>
  <si>
    <t xml:space="preserve">I-IV kw. 2013
</t>
  </si>
  <si>
    <t xml:space="preserve">ZFIN:
00000670, MPK: FS-00-
281-E-10
</t>
  </si>
  <si>
    <t xml:space="preserve">Ogłoszenie
– grudzień
2012
</t>
  </si>
  <si>
    <t xml:space="preserve">Przeprowadzenie szkoleń
„Różni ludzie – równe szanse” i NGO
</t>
  </si>
  <si>
    <t xml:space="preserve">Druk skryptów i monografii
</t>
  </si>
  <si>
    <t xml:space="preserve">I kw. 2013
</t>
  </si>
  <si>
    <t xml:space="preserve">Kampania promocyjna
</t>
  </si>
  <si>
    <t xml:space="preserve">I – II kw. 2013
</t>
  </si>
  <si>
    <t xml:space="preserve">Emisja ogłoszeń i artykułów
sponsorowanych
</t>
  </si>
  <si>
    <t xml:space="preserve">I -II kw. 2013
</t>
  </si>
  <si>
    <t xml:space="preserve">Wykonanie i dostarczenie materiałów informacyjno- promocyjnych
</t>
  </si>
  <si>
    <t xml:space="preserve">Wykonanie i wdrożenie
WOW
</t>
  </si>
  <si>
    <t xml:space="preserve">Organizacja praktyk
wyjazdowych dla specjalności „Zarządzanie w kulturze”
</t>
  </si>
  <si>
    <t xml:space="preserve">Usługi doradcze i poradnicze dla niepełnosprawnych studentów
</t>
  </si>
  <si>
    <t xml:space="preserve">II  kw. 2013 - II
kw 2014
</t>
  </si>
  <si>
    <t xml:space="preserve">Dostawa sprzętu komputerowego, oprogramowania itp.
</t>
  </si>
  <si>
    <t xml:space="preserve">ZFIN:
00000670, MPK: FS-00-
282-E-10
</t>
  </si>
  <si>
    <t xml:space="preserve">Warsztaty terenowe z targami turystycznymi dla specjalności „Organizacja ...”
</t>
  </si>
  <si>
    <t xml:space="preserve">Prowadzenie zajęć
dydaktycznych semestr letni
</t>
  </si>
  <si>
    <t xml:space="preserve">II, III kw. 2013
</t>
  </si>
  <si>
    <t xml:space="preserve">Wykonanie i dostarczenie
materiałów dydaktycznych
</t>
  </si>
  <si>
    <t xml:space="preserve">Organizacja praktyki
wyjazdowej dla specjalności
„Bałkanistyka”
</t>
  </si>
  <si>
    <t xml:space="preserve">III kw. 2013
</t>
  </si>
  <si>
    <t xml:space="preserve">Zakup podręczników
</t>
  </si>
  <si>
    <t xml:space="preserve">Prowadzenie zajęć dydaktycznych semestr zimowy (stary nabór)
</t>
  </si>
  <si>
    <t xml:space="preserve">III – IV kw.
2013
</t>
  </si>
  <si>
    <t xml:space="preserve">Prowadzenie zajęć dydaktycznych semestr zimowy (nowy nabór)
</t>
  </si>
  <si>
    <t xml:space="preserve">I-IV kw. 2014
</t>
  </si>
  <si>
    <t xml:space="preserve">Zakup mebli biurowych
</t>
  </si>
  <si>
    <t xml:space="preserve">POIG Dz. 2.2
</t>
  </si>
  <si>
    <t xml:space="preserve">Osoba do kontaktu: dr hab. Marek Tchórzewski prof. nadzw. UMCS - kierownik projektu
</t>
  </si>
  <si>
    <t xml:space="preserve">POIG Dz. 2.1
</t>
  </si>
  <si>
    <t xml:space="preserve">POIŚ Dz.13.1
</t>
  </si>
  <si>
    <t xml:space="preserve">aparatura naukowa
- Wydział Biologii i Biotechnologii
</t>
  </si>
  <si>
    <t xml:space="preserve">POIŚ Dz. 13.1
</t>
  </si>
  <si>
    <t xml:space="preserve">I kwartał 2013r.
</t>
  </si>
  <si>
    <t xml:space="preserve">II kwartał
2013r.
</t>
  </si>
  <si>
    <t xml:space="preserve">III kwartał
2013r.
</t>
  </si>
  <si>
    <t xml:space="preserve">Dostawa sprzętu
komputerowego
</t>
  </si>
  <si>
    <t xml:space="preserve">Styczeń/luty
2013
</t>
  </si>
  <si>
    <t xml:space="preserve">RPO Dz. 8.1
UE 74,89%
wkł. wł. 25,11%
</t>
  </si>
  <si>
    <t xml:space="preserve">Osoba do kontaktu: Magdalena Mioduchowska – kierownik projektu
</t>
  </si>
  <si>
    <t xml:space="preserve">Styczeń 2013
</t>
  </si>
  <si>
    <t xml:space="preserve">RPO Dz. 8.1,
75% dofinansowania z UE, 25% wkład własny
</t>
  </si>
  <si>
    <t xml:space="preserve">Osoba do kontaktu: Marcin Stolarz – kierownik projektu
</t>
  </si>
  <si>
    <t xml:space="preserve">Planowany okres realizacji: II –IV kw. 2013
termin realizacji uzależniony jest od terminu uzyskania akceptacji dla wnioskowanych zmian z IW
</t>
  </si>
  <si>
    <t xml:space="preserve">Planowany okres realizacji: II –IV kw. 2013
termin realizacji uzależniony jest od terminu uzyskania akceptacji dla wnioskowanych
zmian z IW
</t>
  </si>
  <si>
    <t xml:space="preserve">Planowany okres realizacji: II –IV kw. 2013
termin realizacji uzależniony jest od terminu uzyskania akceptacji dla
wnioskowanych
zmian z IW
</t>
  </si>
  <si>
    <t xml:space="preserve">modernizacja instalacji elektrycznej w serwerowni
</t>
  </si>
  <si>
    <t xml:space="preserve">RPO Dz. 4.1
</t>
  </si>
  <si>
    <t xml:space="preserve">dostawa i montaż klimatyzacji w serwerowni
</t>
  </si>
  <si>
    <t xml:space="preserve">dostawa i montaż urządzeń UPS
</t>
  </si>
  <si>
    <t xml:space="preserve">dostawa i montaż
systemu gaszenia
</t>
  </si>
  <si>
    <t xml:space="preserve">Sukcesywnie przez cały rok
</t>
  </si>
  <si>
    <t xml:space="preserve">Materiały biurowe
</t>
  </si>
  <si>
    <t xml:space="preserve">Artykuły spożywcze
</t>
  </si>
  <si>
    <t xml:space="preserve">Zakup 2 szt notebooków
</t>
  </si>
  <si>
    <t>Styczeń – grudzień</t>
  </si>
  <si>
    <t xml:space="preserve">Szkło, drobny sprzęt                                                                                                              2013                       
</t>
  </si>
  <si>
    <t xml:space="preserve"> </t>
  </si>
  <si>
    <t xml:space="preserve">Przeprowadzenie zajęć z zakresu
Treningu technik pracy umysłowej i metod uczenia się
</t>
  </si>
  <si>
    <t xml:space="preserve">Usługa wyżywienia i noclegu dla
uczestników wyjazdu na Międzynarodowe Targi POLEKO
2013 do Poznania
</t>
  </si>
  <si>
    <t xml:space="preserve">wartość
zamówienia w roku 2013
9 882,00 zł, wartość zamówienia w całym budżecie projektu:
254 873,14 zł
</t>
  </si>
  <si>
    <t>Jednostka Organizacyjna</t>
  </si>
  <si>
    <t>Centrum Promocji</t>
  </si>
  <si>
    <t>Wydawnictwo</t>
  </si>
  <si>
    <t>Lubman</t>
  </si>
  <si>
    <t>Ogród Botaniczny</t>
  </si>
  <si>
    <t>Centrum Kultury Fizycznej</t>
  </si>
  <si>
    <t>Dział Obsługi Studentów</t>
  </si>
  <si>
    <t>Centrum Kultury Polskiej dla Polonii i Cudzoziemców</t>
  </si>
  <si>
    <t>Dział Organizacyjno-Prawny</t>
  </si>
  <si>
    <t>Dział Eksploatacji Obiektów</t>
  </si>
  <si>
    <t>Wydział Artystyczny - Instytut Sztuk Pięknych</t>
  </si>
  <si>
    <t>Projekt</t>
  </si>
  <si>
    <t>Nazwa Projektu</t>
  </si>
  <si>
    <t>Wydział Artystyczny</t>
  </si>
  <si>
    <t>Wydział Chemii</t>
  </si>
  <si>
    <t>13.1</t>
  </si>
  <si>
    <t>Wydział Matematyki, Fizyki i Informatyki - Instytut Matematyki</t>
  </si>
  <si>
    <t>Wykonanie instalacji zasilającej wewnętrznej w Sali 125</t>
  </si>
  <si>
    <t xml:space="preserve">Montaż generatorów wody z automatyką </t>
  </si>
  <si>
    <t>13.1       zadanie 1</t>
  </si>
  <si>
    <t>Wydział Matematyki, Fizyki i Informatyki - Instytut Fizyki</t>
  </si>
  <si>
    <t>Wydział Pedagogiki i Psychologii</t>
  </si>
  <si>
    <t>Wydział Pedagogiki i Psychologii - Instytut Psychologii</t>
  </si>
  <si>
    <t>Wydział Politologii</t>
  </si>
  <si>
    <t>Wydział Biologii i Biotechnologii</t>
  </si>
  <si>
    <t xml:space="preserve">Planowany
okres realizacji dostawy –  IV
 kw a rt a ł  2 0 13  termin realizacji uzależniony jest od terminu uzyskania akceptacji dla wnioskowanych zmian  z IW Planowany termin
 o g ło sze nia 
 po st ępo w a nia   - I-II  kw a rt a ł 
2013 r.
</t>
  </si>
  <si>
    <t xml:space="preserve">Planowany
okres realizacji dostawy –  IV
 kw a rt a ł  2 0 13  termin realizacji uzależniony jest od terminu uzyskania akceptacji dla wnioskowanych zmian  z IW Planowany termin
 o g ło sze nia 
 po st ępo w a nia  – 
I-II  kw a rt a ł 
2013
</t>
  </si>
  <si>
    <t>Centrum Badań Naukowych i Współpracy Międzynarodowej</t>
  </si>
  <si>
    <t xml:space="preserve">Krajowe Laboratorium Multidyscyplinarne Nanomateriałów Funkcjonalnych
</t>
  </si>
  <si>
    <t xml:space="preserve">Centrum Nanomateriałów Funcjonalnych
</t>
  </si>
  <si>
    <t xml:space="preserve">Rozwój i modernizacja bazy dydaktyczno- naukowej na kierunkach priorytetowych UMCS
</t>
  </si>
  <si>
    <t>Planowany okres realizacji dostawy –  IV
 kw a rt a ł  2 0 13  termin realizacji uzależniony jest od terminu uzyskania akceptacji dla wnioskowanych zmian  z IW
Planowany termin
 o g ło sze nia 
 po st ępo w a nia  – 
I-II  kw a rt a ł 
2013</t>
  </si>
  <si>
    <t xml:space="preserve">aparatura naukowa - Wydział Chemii
</t>
  </si>
  <si>
    <t xml:space="preserve">aparatura naukowa - Wydział MFI
</t>
  </si>
  <si>
    <t xml:space="preserve">ECOTECH-
COMPLEX- Człowiek, Środowisko, Produkcja
</t>
  </si>
  <si>
    <t xml:space="preserve">Przebudowa bazy
dydaktycznej UMCS w Lublinie Inkubator Medialno- Artystyczny
</t>
  </si>
  <si>
    <t xml:space="preserve">Modernizacja i
wyposażenie obiektów dydaktyczno- badawczych Wydziałów Biologii i Nauk o Ziemi, Matematyki, Fizyki i Informatyki i Chemii UMCS w Lublinie
</t>
  </si>
  <si>
    <t xml:space="preserve">Roboty budowlane na Wydziale Chemii: adaptacja pomieszczeń, modernizacja sieci elektrycznej i systemu wentylacji w 2 budynkach Wydz. Chemii, wymiana instalacji wodno- kanalizacyjnej
oraz instalacji gazowej, remont ewakuacyjnych ciągów komunikacyjnych
</t>
  </si>
  <si>
    <t xml:space="preserve">Roboty budowlane na Wydz. Biologii i Biotechnologii: adaptacja pomieszczeń, remont korytarzy, klatek schodowych i drzwi w starej części budynku, podjazd dla niepełnosprawnyc h, wymiana sieci elektrycznej
</t>
  </si>
  <si>
    <t xml:space="preserve">Informatyzacja
Uniwersytetu Marii Curie Skłodowskiej w Lublinie (etap II)
</t>
  </si>
  <si>
    <t>Centrum Inowacji i Komercjalizacji Badań</t>
  </si>
  <si>
    <t>Wartość zamówienia
2</t>
  </si>
  <si>
    <t xml:space="preserve">Usługa opracowania kampanii reklamowej „Rekrutacja 2013” i przeprowadzenie kampanii na nośnikach reklamowych
</t>
  </si>
  <si>
    <t xml:space="preserve">skład i druk publikacji (offset + twarda oprawa)
</t>
  </si>
  <si>
    <t>Roboty budowlane na Wydziale MFI: adaptacja pomieszczeń, remont auli Instytutu Matematyki, inne prace remontowo- adaptacyjne, w tym adaptacja pomieszczenia dla potrzeb laboratoriumstudenckiego,dostosowanie budynków dla potrzeb osób niepełnosprawnych, wymiana stolarki okiennej i drzwiowej, odnowienie korytarzy i klatek schodowych, adaptacjapomieszczenia warsztatów i pracowni izotopów</t>
  </si>
  <si>
    <r>
      <t xml:space="preserve">KOSZTY
Zespołu Radców
Prawnych
</t>
    </r>
    <r>
      <rPr>
        <b/>
        <sz val="11"/>
        <color indexed="8"/>
        <rFont val="Calibri"/>
        <family val="2"/>
      </rPr>
      <t xml:space="preserve">MPK: 551881300
ZFIN: 00000220
</t>
    </r>
  </si>
  <si>
    <r>
      <t xml:space="preserve">PROJEKT EDUKACYJNY Pn„UMCS dla rynku pracy i gospodarki opartej na wiedzy”/ Umowa nr UDA-POKL.04.01.01-00-362/10-00 z dnia 17.01.2011 realizowany w ramach   BIURA DS. KSZTAŁCENIA USTAWICZNEGO </t>
    </r>
    <r>
      <rPr>
        <b/>
        <sz val="11"/>
        <rFont val="Calibri"/>
        <family val="2"/>
      </rPr>
      <t>Termin realizacji: 01.11.2010 -31.10.2015</t>
    </r>
  </si>
  <si>
    <t>31.08.2013</t>
  </si>
  <si>
    <t>31.10.2013</t>
  </si>
  <si>
    <t>30.11.2013</t>
  </si>
  <si>
    <t xml:space="preserve">100000,00
</t>
  </si>
  <si>
    <t xml:space="preserve">60000,00
</t>
  </si>
  <si>
    <t xml:space="preserve">100000.00
</t>
  </si>
  <si>
    <t xml:space="preserve">Urządzenia laboratoryjne i badawcze: wirówki, lodówki, wytrząsarki, suszarki, termoblok, zestaw do rejestracji obrazu, rejestrator BatCorder, dodatkowe wyposażenie do mikroskopów, mikroskopy świetlne, lornetki, odbiorniki GPS, fotopułapka,  aparat do pobierania prób powietrza, destylarka, dewary stacjonarne, oświetlacze LED, kamery do filmowania ruchów roślin (wartość jednostkowa sprzętu od 2000 do 15000)
</t>
  </si>
  <si>
    <t>Sekcja Zaopatrzenia</t>
  </si>
  <si>
    <t>Dostawa żródeł światła dla jednostek</t>
  </si>
  <si>
    <t>marzec 2013</t>
  </si>
  <si>
    <t>Dostawa odzieży ochronnej i roboczej dla jednostek</t>
  </si>
  <si>
    <t>maj 2013</t>
  </si>
  <si>
    <t>Dostawa druków szkolnictwa wyższego</t>
  </si>
  <si>
    <t>Dostawa art..spożywczych dla jednostek</t>
  </si>
  <si>
    <t xml:space="preserve">czerwiec 2013
</t>
  </si>
  <si>
    <t>czerwiec 2013</t>
  </si>
  <si>
    <t>lipiec 2013</t>
  </si>
  <si>
    <t>wrzesień 2013</t>
  </si>
  <si>
    <t>Sekcja Aparatury Naukowej</t>
  </si>
  <si>
    <t>Dostawa komputerów stacjonarnych,jednostek centralnych, monitorów i laptopów</t>
  </si>
  <si>
    <t>Dostawa drukarek urządzeń wielofunkcyjnych</t>
  </si>
  <si>
    <t>Termin postępowania</t>
  </si>
  <si>
    <t>kwiecień 2013</t>
  </si>
  <si>
    <t>Dział Prowadzący</t>
  </si>
  <si>
    <t>luty 2013</t>
  </si>
  <si>
    <t>sierpień 2013</t>
  </si>
  <si>
    <t>styczeń 2013</t>
  </si>
  <si>
    <t>październik 2013</t>
  </si>
  <si>
    <t>aktualna umowa</t>
  </si>
  <si>
    <t>Sekcja Aparatury</t>
  </si>
  <si>
    <t>Biuro ds. Współpracy Międzynarodowej</t>
  </si>
  <si>
    <t>Sukcesywna rezerwacja, sprzedaż,dostawa, biletów lotniczych krajowych i zagranicznych</t>
  </si>
  <si>
    <t xml:space="preserve">I kwartał </t>
  </si>
  <si>
    <t>Dział Zamówień Publicznych</t>
  </si>
  <si>
    <t>październik/listopad 2013</t>
  </si>
  <si>
    <t>listopad 2013</t>
  </si>
  <si>
    <t>styczeń/luty 2013</t>
  </si>
  <si>
    <t>sierpień/wrzesień 2013</t>
  </si>
  <si>
    <t>lipiec/sierpień 2013</t>
  </si>
  <si>
    <t>Zespół Zamówień</t>
  </si>
  <si>
    <t>Dostawa czasopism krajowych</t>
  </si>
  <si>
    <t>Dostawa czsopism zagranicznych</t>
  </si>
  <si>
    <t xml:space="preserve">Usługa projektowania, składu graficznego oraz druku „Wiadomości
Uniwersyteckich”
</t>
  </si>
  <si>
    <t xml:space="preserve">I kwartał 2013 
</t>
  </si>
  <si>
    <t xml:space="preserve">I-IV kwartał 2013 
</t>
  </si>
  <si>
    <t>Bony towarowe</t>
  </si>
  <si>
    <t>luty-lipiec 2013</t>
  </si>
  <si>
    <t>luty-kwiecień 2013</t>
  </si>
  <si>
    <t>kwiecień /maj 2013</t>
  </si>
  <si>
    <t>kwiecień/maj 2013</t>
  </si>
  <si>
    <t>kwiecień/ maj 2013</t>
  </si>
  <si>
    <t xml:space="preserve">Dział Zamówień Publicznych </t>
  </si>
  <si>
    <t>luty/ lipiec-sierpień 2013</t>
  </si>
  <si>
    <t>luty/ wrzesień 2013</t>
  </si>
  <si>
    <t>maj/czewriec 2013</t>
  </si>
  <si>
    <t>marzec /kwiecień 2013</t>
  </si>
  <si>
    <t>maj / czerwiec 2013</t>
  </si>
  <si>
    <t>luty/marzec 2013</t>
  </si>
  <si>
    <t>maj/czerwiec 2013</t>
  </si>
  <si>
    <t xml:space="preserve">
51 360,00 
</t>
  </si>
  <si>
    <t xml:space="preserve">
22 320,00 
</t>
  </si>
  <si>
    <t xml:space="preserve">
28 800,00
</t>
  </si>
  <si>
    <t>marzec/kwiecień 2013</t>
  </si>
  <si>
    <t>wymagana współpraca z Działem Inwestycji i Remontów</t>
  </si>
  <si>
    <t>Dział Zamówiń Publicznych</t>
  </si>
  <si>
    <t>Zakup i uruchomienie komputerowego klastra obliczeniowego</t>
  </si>
  <si>
    <t>wymagana współpraca z działem Inwestycji i Remontów</t>
  </si>
  <si>
    <t>Roboty budowlane wraz z niezbędnymi dostawami i usługą - przygotowanie klastra obliczeniowego</t>
  </si>
  <si>
    <t>realizacja po wpływie wniosku do Działu Zamówień Publicznych</t>
  </si>
  <si>
    <t>realizacja po wpływie wniosków do Działu Zamówień Publicznych</t>
  </si>
  <si>
    <t>ogłoszenie grudzień 2012</t>
  </si>
  <si>
    <t>marzec/ kwiecień 2013</t>
  </si>
  <si>
    <t>grudzień 2013</t>
  </si>
  <si>
    <t>listopad/ grudzień 2013</t>
  </si>
  <si>
    <t>zamówienie udzielane w częściach</t>
  </si>
  <si>
    <t>styczeń-wrzesień 2013</t>
  </si>
  <si>
    <t>realizowany po wpłynięciu wniosków do Działu Zamówień Publicznych</t>
  </si>
  <si>
    <t>aparatura naukowa - Ecotech</t>
  </si>
  <si>
    <t xml:space="preserve">aparatura naukowa - Ecotech
</t>
  </si>
  <si>
    <t>Kolonie letnie</t>
  </si>
  <si>
    <t>styczeń/luty</t>
  </si>
  <si>
    <t>czerwiec/lipiec</t>
  </si>
  <si>
    <t>Biuro Socjalne</t>
  </si>
  <si>
    <t>Wycieczki dla pracowników</t>
  </si>
  <si>
    <t>Wycieczki dla emerytów i rencistów</t>
  </si>
  <si>
    <t>Wycieczka zimowa dla dzieci pracowników</t>
  </si>
  <si>
    <t>kwiecień/maj/wrzesień</t>
  </si>
  <si>
    <t>kwiecień/ maj/ wrzesień 2913</t>
  </si>
  <si>
    <t>kwiecień/maj/sierpień/ wrzesień</t>
  </si>
  <si>
    <t>kwiecień/ maj/ sierpień/ wrzesień 2013</t>
  </si>
  <si>
    <t>marzec - listopad</t>
  </si>
  <si>
    <t xml:space="preserve">Biblioteka </t>
  </si>
  <si>
    <t xml:space="preserve">Przeprowadzenie konsultacji eksperckich na Wydziale Humanistycznym, Nauk o Ziemi, Politologii
</t>
  </si>
  <si>
    <t xml:space="preserve">Dostawa sprzetu AGD </t>
  </si>
  <si>
    <t>Dostawa materiałów biurowych</t>
  </si>
  <si>
    <t xml:space="preserve">Dostawa mebli </t>
  </si>
  <si>
    <t>Dostawa środków czystości</t>
  </si>
  <si>
    <t>Dostawa mat.eksploatacyjnych do drukarek, kopiarek</t>
  </si>
  <si>
    <t>Badania statutowe, granty, MNiSW, środki unijne, koszty wydziałowe, zlecenia m.in. zewn</t>
  </si>
  <si>
    <t xml:space="preserve">15% budżet państwa, 85% środki UE w ramach
Europejskiego Funduszu
Społecznego
</t>
  </si>
  <si>
    <t xml:space="preserve">15% budżet państwa, 85% środki UE w ramach Europejskiego Funduszu Społecznego
</t>
  </si>
  <si>
    <t>Dział Prowadzący2</t>
  </si>
  <si>
    <t>Wnioskujący</t>
  </si>
  <si>
    <t>czerwiec/wrzesień/ październik 2013</t>
  </si>
  <si>
    <t>Dział realizujacy zamówienie</t>
  </si>
  <si>
    <t>Wnioskujacy</t>
  </si>
  <si>
    <t>lp.</t>
  </si>
  <si>
    <t xml:space="preserve">pozycja w planie remontów </t>
  </si>
  <si>
    <t>pozycja w planie remontow DS.</t>
  </si>
  <si>
    <t>pozycja w planie inwestycji</t>
  </si>
  <si>
    <t>&lt;14 000 euro</t>
  </si>
  <si>
    <t>wartość zamówienia</t>
  </si>
  <si>
    <t xml:space="preserve">&gt;= 14 000 euro &lt; progu unijnego </t>
  </si>
  <si>
    <t xml:space="preserve">&gt; progu unijnego </t>
  </si>
  <si>
    <t>przekazanie OPZ do DZP</t>
  </si>
  <si>
    <t>planowany okres realizacji</t>
  </si>
  <si>
    <t>źródło finansowania</t>
  </si>
  <si>
    <t>Roboty budowlane, usługi projektowe</t>
  </si>
  <si>
    <t>DOKUMENTACJE</t>
  </si>
  <si>
    <t>PLAN REMONTÓW UMCS</t>
  </si>
  <si>
    <t>1.</t>
  </si>
  <si>
    <t>2.1</t>
  </si>
  <si>
    <t>audyt oraz wykonanie dokumentacji na termomodernizację części budynków</t>
  </si>
  <si>
    <t>04.2013</t>
  </si>
  <si>
    <t>Wydział Matematyki Fizyki i Informatyki</t>
  </si>
  <si>
    <t>3.</t>
  </si>
  <si>
    <t>4.1</t>
  </si>
  <si>
    <t>dokumentacja dot. dostosowania budynku do przepisów p.poż - budynek + aula duża + wszystkie instalacje + toalety + aranżacja korytarzy, holu na parterze , klimatyzacja południowej cześci budynku</t>
  </si>
  <si>
    <t>Wydział Prawa i Administracji</t>
  </si>
  <si>
    <t>4.</t>
  </si>
  <si>
    <t>9.3</t>
  </si>
  <si>
    <t xml:space="preserve">dokumenatcja techniczna dot. przebudowy budynku z dostosowaniem do przepisów ppoż., </t>
  </si>
  <si>
    <t>5.</t>
  </si>
  <si>
    <t>13.2</t>
  </si>
  <si>
    <t>audyt dot. termomodernizacji budynku + dokumentacja z dostosowaniem ppoż.</t>
  </si>
  <si>
    <t>Biblioteka Główna</t>
  </si>
  <si>
    <t>2.3</t>
  </si>
  <si>
    <t>ekspertyza pożarowa stanu bezpieczeństwa budynków MFI</t>
  </si>
  <si>
    <t>11.2</t>
  </si>
  <si>
    <t>wymiana instalacji elektrycznej z RG - dokumentacja</t>
  </si>
  <si>
    <t>Wykonanie ekspertyzy pożarowej ze scenariuszem pożarowym</t>
  </si>
  <si>
    <t>19.3</t>
  </si>
  <si>
    <t>wzmocnienie stropu - dokumentacja i wykonanie - budynek Cerkiewki</t>
  </si>
  <si>
    <t>RAZEM</t>
  </si>
  <si>
    <t>PLAN REMONTÓW DOMÓW STUDENCKICH</t>
  </si>
  <si>
    <t>6.</t>
  </si>
  <si>
    <t>1.sieć komputerowa z dedykowaną siecią elektryczną plus dokumentacja</t>
  </si>
  <si>
    <t>05.2013</t>
  </si>
  <si>
    <t>DS.. BABILON</t>
  </si>
  <si>
    <t>7.</t>
  </si>
  <si>
    <t>3. dokumentacja i remont instalacji C.O
 w stołówce DS. ZANA</t>
  </si>
  <si>
    <t>DS.. ZANA</t>
  </si>
  <si>
    <t>OGÓŁEM DOKUMENTACJE</t>
  </si>
  <si>
    <t>ROBOTY BUDOWLANE</t>
  </si>
  <si>
    <t>8.</t>
  </si>
  <si>
    <t>2.4</t>
  </si>
  <si>
    <t>remont pomieszczeń na Dziekanat</t>
  </si>
  <si>
    <t>9.</t>
  </si>
  <si>
    <t>3.10</t>
  </si>
  <si>
    <t>remont pomieszczenia dla studentów - po pracownikach obsługi - malowanie, podloga instalacja elektryczna</t>
  </si>
  <si>
    <t>06.2013</t>
  </si>
  <si>
    <t>10.</t>
  </si>
  <si>
    <t>3.11</t>
  </si>
  <si>
    <t>remont pomieszczenia po bibliotece - na pokój biurowy</t>
  </si>
  <si>
    <t>11.</t>
  </si>
  <si>
    <t>6.1</t>
  </si>
  <si>
    <t>Malowanie pokoi na 3 piętrze po dziekanatach</t>
  </si>
  <si>
    <t>WydzIal Ekonomiczny</t>
  </si>
  <si>
    <t>12.</t>
  </si>
  <si>
    <t>6.2</t>
  </si>
  <si>
    <t>remont pomieszczenia po dziekanacie wydziału ekonomii - ścianki działowe, malowanie instalacja elektryczna + internet, podłoga, laboratorium komputerowe na 25 osób - 3 moduły pokoi + pokój dla doktorantów</t>
  </si>
  <si>
    <t>13.</t>
  </si>
  <si>
    <t>7.1</t>
  </si>
  <si>
    <t>remont pomieszczenia na laboratorium - przybudówka - malowanie, ścianka działowa, podłoga</t>
  </si>
  <si>
    <t>07.2013</t>
  </si>
  <si>
    <t>14.</t>
  </si>
  <si>
    <t>7.2</t>
  </si>
  <si>
    <t xml:space="preserve"> dolny korytarz, wejście, schody - wykonanie do 15.09 2013</t>
  </si>
  <si>
    <t>15.</t>
  </si>
  <si>
    <t>7.7</t>
  </si>
  <si>
    <t>Wymiana okien + drobna naprawa elewacji - zalecenia Sanepid - Budynek Instytutu Psychologii</t>
  </si>
  <si>
    <t>16.</t>
  </si>
  <si>
    <t>8.1</t>
  </si>
  <si>
    <t>malowanie parteru + wymiana drzwi na parterze 3 szt - Stara Humanistyka</t>
  </si>
  <si>
    <t>Wydzial Filozofii i Socjologii</t>
  </si>
  <si>
    <t>17.</t>
  </si>
  <si>
    <t>8.3</t>
  </si>
  <si>
    <t>remont pomieszczenia po barku - 30m2 - malowanie, instalacja elektryczna, podłoga - Stara Humanistyka</t>
  </si>
  <si>
    <t>18.</t>
  </si>
  <si>
    <t>8.4</t>
  </si>
  <si>
    <t>remont chodnika za przychodnią - Budynek Przychodni ul. Langiewicza</t>
  </si>
  <si>
    <t>19.</t>
  </si>
  <si>
    <t>8.5</t>
  </si>
  <si>
    <t>malowanie sal wykładowych, 401-aula, +5szt. Budynek Przychodni ul. Langiewicza</t>
  </si>
  <si>
    <t>20.</t>
  </si>
  <si>
    <t>5.2</t>
  </si>
  <si>
    <t>malowanie pokoi 217, 221, 222, 223, 224</t>
  </si>
  <si>
    <t>Wydział Humanistyczny</t>
  </si>
  <si>
    <t>21.</t>
  </si>
  <si>
    <t>9.2</t>
  </si>
  <si>
    <t>remont elewacji, ogrodzenia, drobne naprawy roboty zabezpieczające</t>
  </si>
  <si>
    <t>22.</t>
  </si>
  <si>
    <t>12.6</t>
  </si>
  <si>
    <t xml:space="preserve">malowanie sal po wymianie okien </t>
  </si>
  <si>
    <t>23.</t>
  </si>
  <si>
    <t>13.3</t>
  </si>
  <si>
    <t>Remont pomieszczeń na I piętrze</t>
  </si>
  <si>
    <t>wykonane</t>
  </si>
  <si>
    <t>24.</t>
  </si>
  <si>
    <t>14.1</t>
  </si>
  <si>
    <t>Remont sufitu w bibliotece</t>
  </si>
  <si>
    <t xml:space="preserve">Centrum Języka i Kultury Polskiej </t>
  </si>
  <si>
    <t>25.</t>
  </si>
  <si>
    <t>14.3</t>
  </si>
  <si>
    <t xml:space="preserve">malowanie biblioteki </t>
  </si>
  <si>
    <t>26.</t>
  </si>
  <si>
    <t>14.4</t>
  </si>
  <si>
    <t>malowanie auli - wokół sceny</t>
  </si>
  <si>
    <t>27.</t>
  </si>
  <si>
    <t>17.1</t>
  </si>
  <si>
    <t>Roboty remontowe różne</t>
  </si>
  <si>
    <t>Dworek Kościuszków</t>
  </si>
  <si>
    <t>28.</t>
  </si>
  <si>
    <t>18.1</t>
  </si>
  <si>
    <t>różne prace remontowe</t>
  </si>
  <si>
    <t>Chatka Żaka</t>
  </si>
  <si>
    <t>29.</t>
  </si>
  <si>
    <t>19.2</t>
  </si>
  <si>
    <t>remont dachu - zmiana pokrycia z eternitu</t>
  </si>
  <si>
    <t>30.</t>
  </si>
  <si>
    <t>20.1</t>
  </si>
  <si>
    <t>remont drzwi w pomieszczeniu na sprzęt hydrologiczny</t>
  </si>
  <si>
    <t xml:space="preserve">Wydział Nauk o Ziemi i Gospodarki Przestrzennej </t>
  </si>
  <si>
    <t>31.</t>
  </si>
  <si>
    <t>20.2</t>
  </si>
  <si>
    <t>remont pomieszczenia 312, 313 - malowanie, wykładzina PCV</t>
  </si>
  <si>
    <t>32.</t>
  </si>
  <si>
    <t>3.13, 8.7, 12.8</t>
  </si>
  <si>
    <t>Roboty sanitarnme związane z termomodernizacją obiektów UMCS - 3.13, 8.7, 12.8</t>
  </si>
  <si>
    <t>dotacja NFOŚiGW</t>
  </si>
  <si>
    <t>OGÓŁEM REMONTY UMCS</t>
  </si>
  <si>
    <t>REMONTY DOMÓW STUDENCKICH</t>
  </si>
  <si>
    <t>33.</t>
  </si>
  <si>
    <t>1.1</t>
  </si>
  <si>
    <t>1.roboty malarskie</t>
  </si>
  <si>
    <t>DS. AMOR</t>
  </si>
  <si>
    <t>34.</t>
  </si>
  <si>
    <t>1.2</t>
  </si>
  <si>
    <t>2. roboty malarskie (podcienia)</t>
  </si>
  <si>
    <t>35.</t>
  </si>
  <si>
    <t>2.2</t>
  </si>
  <si>
    <t>2. roboty malarskie</t>
  </si>
  <si>
    <t>36.</t>
  </si>
  <si>
    <t>3.1</t>
  </si>
  <si>
    <t>1. roboty malarskie</t>
  </si>
  <si>
    <t>DS.. FEMINA</t>
  </si>
  <si>
    <t>37.</t>
  </si>
  <si>
    <t>DS. GRZEŚ</t>
  </si>
  <si>
    <t>38.</t>
  </si>
  <si>
    <t>5.1</t>
  </si>
  <si>
    <t>DS. HELIOS</t>
  </si>
  <si>
    <t>39.</t>
  </si>
  <si>
    <t>DS. JOWISZ</t>
  </si>
  <si>
    <t>40.</t>
  </si>
  <si>
    <t>41.</t>
  </si>
  <si>
    <t>3.2</t>
  </si>
  <si>
    <t>2. zestaw hydroforowy do podnoszenia ciśnień p.poż.</t>
  </si>
  <si>
    <t>08.2013</t>
  </si>
  <si>
    <t>42.</t>
  </si>
  <si>
    <t>4.2</t>
  </si>
  <si>
    <t>2. remont naczynia zbiorczego C.O</t>
  </si>
  <si>
    <t>43.</t>
  </si>
  <si>
    <t>2. remont wind 2 szt. wraz z aktualizacją postanowienia Komendanta PSP</t>
  </si>
  <si>
    <t>44.</t>
  </si>
  <si>
    <t>5.3</t>
  </si>
  <si>
    <t>3. zestaw hydroforowy do podnoszenia 
ciśnień p.poż.</t>
  </si>
  <si>
    <t>45.</t>
  </si>
  <si>
    <t>1. remont 2 pionów mieszkalnych</t>
  </si>
  <si>
    <t>DS. IKAR</t>
  </si>
  <si>
    <t>46.</t>
  </si>
  <si>
    <t>1. remont części mieszkalnej wraz z parterem</t>
  </si>
  <si>
    <t>DS. KRONOS</t>
  </si>
  <si>
    <t>47.</t>
  </si>
  <si>
    <t>9.1</t>
  </si>
  <si>
    <t>1. wymiana przykanalika na odcinku 18m</t>
  </si>
  <si>
    <t>RAZEM REMONTY DS.</t>
  </si>
  <si>
    <t>INWESTYCJE UMCS</t>
  </si>
  <si>
    <t>48.</t>
  </si>
  <si>
    <t>Termomodernizacja obiektów UMCS - Rektorat WPIA</t>
  </si>
  <si>
    <t>środki własne, dotacja, pożyczka NFOŚiGW</t>
  </si>
  <si>
    <t>49.</t>
  </si>
  <si>
    <r>
      <t>Dostosowanie budynki Domu Studenckiego "Zana" do obowiązujących przepisów p.poż</t>
    </r>
    <r>
      <rPr>
        <sz val="9"/>
        <rFont val="Arial"/>
        <family val="2"/>
      </rPr>
      <t>-umowa nr 1222-o udzielenie dotacji celowej na finansowanie kosztów realizacji inwestycji -wartość wg. PI 922 000,-</t>
    </r>
  </si>
  <si>
    <t>dotacja MNiSW</t>
  </si>
  <si>
    <t>50.</t>
  </si>
  <si>
    <r>
      <t>Dostosowanie budynku Chemii Organicznej do obowiązujących przepisów p.poż.-wymiana sufitów, wydzielenie klatek schodowych,wentylacja mechaniczna.</t>
    </r>
    <r>
      <rPr>
        <sz val="9"/>
        <rFont val="Arial"/>
        <family val="2"/>
      </rPr>
      <t>-umowa nr 1221 o udzielenie dotacji celowej na finansowanie kosztów realizacji inwestycji wartość wg PI 1 900 000,-</t>
    </r>
  </si>
  <si>
    <t>51.</t>
  </si>
  <si>
    <r>
      <t xml:space="preserve">Dostosowanie budynku Rektoratu do obowiązujacych przepisów p.poż </t>
    </r>
    <r>
      <rPr>
        <sz val="9"/>
        <rFont val="Arial"/>
        <family val="2"/>
      </rPr>
      <t>umowa nr 1225 o udzielenie dotacji celowej na finansowanie kosztów realizacji wartośc wg. PI 9 474 000, -</t>
    </r>
  </si>
  <si>
    <t>52.</t>
  </si>
  <si>
    <t xml:space="preserve">Budowa ogródka rekeracyjnego dla studentów </t>
  </si>
  <si>
    <t>UMCS</t>
  </si>
  <si>
    <t>53.</t>
  </si>
  <si>
    <t>Miejsca parkingowe przy DS. Babilon (9 miejsc)</t>
  </si>
  <si>
    <t>54.</t>
  </si>
  <si>
    <t xml:space="preserve">Zbiornik dla celów p.poż przy DS. Helios - z oprac. dokumentacji </t>
  </si>
  <si>
    <t>55.</t>
  </si>
  <si>
    <t>Wydział Nauk o Ziemi i Gospodarki Przestrzennej - Przystosowanie pomieszczenia 216b na serwerownię - instalacja elektryczna, internetowa, klimatyzacja</t>
  </si>
  <si>
    <t>56.</t>
  </si>
  <si>
    <t>Wydział Nauk o Ziemi i Gospodarki Przestrzennej - montaż żaluzji antywłamaniowych ster. elektr. w pokoju 06d</t>
  </si>
  <si>
    <t>57.</t>
  </si>
  <si>
    <t>Przebudowa toalety z dokumentacją - Ogród Botaniczny</t>
  </si>
  <si>
    <t>58.</t>
  </si>
  <si>
    <t>Modernizacja układu chłodzenia serwerowni</t>
  </si>
  <si>
    <t>Plan inwestycji i remontów zgłoszony przez Dział Inwestycji i Remontów</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</si>
</sst>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_);\-#,##0"/>
  </numFmts>
  <fonts count="60">
    <font>
      <sz val="10"/>
      <name val="Times New Roman"/>
      <family val="1"/>
    </font>
    <font>
      <sz val="11"/>
      <color indexed="8"/>
      <name val="Czcionka tekstu podstawowego"/>
      <family val="2"/>
    </font>
    <font>
      <b/>
      <sz val="11"/>
      <color indexed="8"/>
      <name val="Calibri"/>
      <family val="2"/>
    </font>
    <font>
      <b/>
      <sz val="11"/>
      <name val="Calibri"/>
      <family val="2"/>
    </font>
    <font>
      <sz val="11"/>
      <name val="Calibri"/>
      <family val="2"/>
    </font>
    <font>
      <sz val="10"/>
      <name val="Calibri"/>
      <family val="2"/>
    </font>
    <font>
      <b/>
      <sz val="10"/>
      <name val="Calibri"/>
      <family val="2"/>
    </font>
    <font>
      <b/>
      <sz val="10"/>
      <color indexed="8"/>
      <name val="Calibri"/>
      <family val="2"/>
    </font>
    <font>
      <sz val="10"/>
      <color indexed="8"/>
      <name val="Calibri"/>
      <family val="2"/>
    </font>
    <font>
      <sz val="11"/>
      <color indexed="8"/>
      <name val="Calibri"/>
      <family val="2"/>
    </font>
    <font>
      <sz val="8"/>
      <name val="Times New Roman"/>
      <family val="1"/>
    </font>
    <font>
      <b/>
      <sz val="14"/>
      <name val="Arial"/>
      <family val="2"/>
    </font>
    <font>
      <b/>
      <sz val="11"/>
      <name val="Arial"/>
      <family val="2"/>
    </font>
    <font>
      <b/>
      <sz val="9"/>
      <name val="Arial"/>
      <family val="2"/>
    </font>
    <font>
      <b/>
      <sz val="8"/>
      <name val="Arial"/>
      <family val="2"/>
    </font>
    <font>
      <b/>
      <sz val="12"/>
      <name val="Arial"/>
      <family val="2"/>
    </font>
    <font>
      <b/>
      <sz val="10"/>
      <name val="Arial"/>
      <family val="2"/>
    </font>
    <font>
      <b/>
      <i/>
      <sz val="9"/>
      <name val="Arial"/>
      <family val="2"/>
    </font>
    <font>
      <sz val="8"/>
      <name val="Arial"/>
      <family val="2"/>
    </font>
    <font>
      <sz val="9"/>
      <name val="Arial"/>
      <family val="2"/>
    </font>
    <font>
      <b/>
      <sz val="9"/>
      <color indexed="20"/>
      <name val="Arial"/>
      <family val="2"/>
    </font>
    <font>
      <b/>
      <i/>
      <sz val="10"/>
      <name val="Arial"/>
      <family val="2"/>
    </font>
    <font>
      <sz val="10"/>
      <name val="Arial"/>
      <family val="2"/>
    </font>
    <font>
      <b/>
      <sz val="8"/>
      <color indexed="20"/>
      <name val="Arial"/>
      <family val="2"/>
    </font>
    <font>
      <b/>
      <i/>
      <sz val="8"/>
      <color indexed="10"/>
      <name val="Arial"/>
      <family val="2"/>
    </font>
    <font>
      <b/>
      <i/>
      <sz val="9"/>
      <color indexed="10"/>
      <name val="Arial"/>
      <family val="2"/>
    </font>
    <font>
      <b/>
      <i/>
      <sz val="10"/>
      <color indexed="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13"/>
        <bgColor indexed="64"/>
      </patternFill>
    </fill>
    <fill>
      <patternFill patternType="solid">
        <fgColor indexed="50"/>
        <bgColor indexed="64"/>
      </patternFill>
    </fill>
    <fill>
      <patternFill patternType="solid">
        <fgColor indexed="43"/>
        <bgColor indexed="64"/>
      </patternFill>
    </fill>
    <fill>
      <patternFill patternType="solid">
        <fgColor indexed="53"/>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62"/>
      </left>
      <right style="thin">
        <color indexed="62"/>
      </right>
      <top style="thin">
        <color indexed="62"/>
      </top>
      <bottom style="thin">
        <color indexed="62"/>
      </bottom>
    </border>
    <border>
      <left/>
      <right style="thin">
        <color indexed="62"/>
      </right>
      <top style="thin">
        <color indexed="62"/>
      </top>
      <bottom style="thin">
        <color indexed="62"/>
      </bottom>
    </border>
    <border>
      <left/>
      <right style="thin">
        <color indexed="62"/>
      </right>
      <top/>
      <bottom style="thin">
        <color indexed="62"/>
      </bottom>
    </border>
    <border>
      <left/>
      <right style="thin">
        <color indexed="62"/>
      </right>
      <top/>
      <bottom/>
    </border>
    <border>
      <left style="thin">
        <color indexed="62"/>
      </left>
      <right style="thin">
        <color indexed="62"/>
      </right>
      <top/>
      <bottom/>
    </border>
    <border>
      <left/>
      <right/>
      <top style="thin">
        <color indexed="62"/>
      </top>
      <bottom style="thin">
        <color indexed="62"/>
      </bottom>
    </border>
    <border>
      <left/>
      <right/>
      <top/>
      <bottom style="thin">
        <color indexed="62"/>
      </bottom>
    </border>
    <border>
      <left style="thin"/>
      <right style="thin"/>
      <top style="thin"/>
      <bottom style="thin"/>
    </border>
    <border>
      <left style="thin"/>
      <right style="thin"/>
      <top/>
      <bottom style="thin"/>
    </border>
    <border>
      <left style="thin"/>
      <right>
        <color indexed="63"/>
      </right>
      <top style="thin"/>
      <bottom style="thin"/>
    </border>
    <border>
      <left style="thin"/>
      <right style="thin"/>
      <top style="medium"/>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style="thin"/>
      <bottom>
        <color indexed="63"/>
      </bottom>
    </border>
    <border>
      <left style="thin"/>
      <right style="medium"/>
      <top style="thin"/>
      <bottom>
        <color indexed="63"/>
      </bottom>
    </border>
    <border>
      <left style="thin"/>
      <right style="thin"/>
      <top style="medium"/>
      <bottom>
        <color indexed="63"/>
      </bottom>
    </border>
    <border>
      <left style="medium"/>
      <right style="thin"/>
      <top style="medium"/>
      <bottom>
        <color indexed="63"/>
      </bottom>
    </border>
  </borders>
  <cellStyleXfs count="61">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3" applyNumberFormat="0" applyFill="0" applyAlignment="0" applyProtection="0"/>
    <xf numFmtId="0" fontId="49" fillId="28"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26" borderId="1" applyNumberFormat="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cellStyleXfs>
  <cellXfs count="324">
    <xf numFmtId="0" fontId="0" fillId="0" borderId="0" xfId="0" applyAlignment="1">
      <alignment vertical="top" wrapText="1"/>
    </xf>
    <xf numFmtId="0" fontId="5" fillId="0" borderId="0" xfId="0" applyFont="1" applyAlignment="1">
      <alignment vertical="center" wrapText="1"/>
    </xf>
    <xf numFmtId="0" fontId="6" fillId="0" borderId="0" xfId="0" applyFont="1" applyAlignment="1">
      <alignment vertical="center" wrapText="1"/>
    </xf>
    <xf numFmtId="0" fontId="7" fillId="32" borderId="0" xfId="0" applyFont="1" applyFill="1" applyBorder="1" applyAlignment="1">
      <alignment horizontal="center" vertical="center" wrapText="1"/>
    </xf>
    <xf numFmtId="4" fontId="7" fillId="32" borderId="0" xfId="0" applyNumberFormat="1" applyFont="1" applyFill="1" applyBorder="1" applyAlignment="1">
      <alignment horizontal="center" vertical="center" wrapText="1"/>
    </xf>
    <xf numFmtId="0" fontId="5" fillId="0" borderId="0" xfId="0" applyFont="1" applyFill="1" applyAlignment="1">
      <alignment vertical="center" wrapText="1"/>
    </xf>
    <xf numFmtId="4" fontId="5" fillId="0" borderId="0" xfId="0" applyNumberFormat="1" applyFont="1" applyFill="1" applyAlignment="1">
      <alignment horizontal="right" vertical="center" wrapText="1"/>
    </xf>
    <xf numFmtId="49" fontId="7" fillId="32" borderId="0" xfId="0" applyNumberFormat="1" applyFont="1" applyFill="1" applyBorder="1" applyAlignment="1">
      <alignment horizontal="center" vertical="center" wrapText="1"/>
    </xf>
    <xf numFmtId="49" fontId="5" fillId="0" borderId="0" xfId="0" applyNumberFormat="1" applyFont="1" applyFill="1" applyAlignment="1">
      <alignment horizontal="left" vertical="center" wrapText="1"/>
    </xf>
    <xf numFmtId="49" fontId="8" fillId="32" borderId="0" xfId="0" applyNumberFormat="1" applyFont="1" applyFill="1" applyBorder="1" applyAlignment="1">
      <alignment horizontal="center" vertical="center" wrapText="1"/>
    </xf>
    <xf numFmtId="49" fontId="5" fillId="0" borderId="0" xfId="0" applyNumberFormat="1" applyFont="1" applyFill="1" applyAlignment="1">
      <alignment vertical="center" wrapText="1"/>
    </xf>
    <xf numFmtId="164"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 fontId="9" fillId="0" borderId="0"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49" fontId="9" fillId="0" borderId="0"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 fontId="4"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9" fillId="0" borderId="0" xfId="0" applyFont="1" applyFill="1" applyBorder="1" applyAlignment="1">
      <alignment horizontal="center" vertical="center" wrapText="1"/>
    </xf>
    <xf numFmtId="49" fontId="4"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left" vertical="center" wrapText="1"/>
    </xf>
    <xf numFmtId="4" fontId="2" fillId="0" borderId="0" xfId="0" applyNumberFormat="1" applyFont="1" applyFill="1" applyBorder="1" applyAlignment="1">
      <alignment horizontal="right" vertical="center" wrapText="1"/>
    </xf>
    <xf numFmtId="49" fontId="2" fillId="0" borderId="0" xfId="0" applyNumberFormat="1" applyFont="1" applyFill="1" applyBorder="1" applyAlignment="1">
      <alignment vertical="center" wrapText="1"/>
    </xf>
    <xf numFmtId="11" fontId="9" fillId="0" borderId="0" xfId="0" applyNumberFormat="1" applyFont="1" applyFill="1" applyBorder="1" applyAlignment="1">
      <alignment horizontal="left" vertical="center" wrapText="1"/>
    </xf>
    <xf numFmtId="164" fontId="9" fillId="0" borderId="10" xfId="0" applyNumberFormat="1" applyFont="1" applyFill="1" applyBorder="1" applyAlignment="1">
      <alignment horizontal="center" vertical="center" wrapText="1"/>
    </xf>
    <xf numFmtId="49" fontId="9" fillId="0" borderId="11"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4" fontId="9" fillId="0" borderId="11" xfId="0" applyNumberFormat="1" applyFont="1" applyFill="1" applyBorder="1" applyAlignment="1">
      <alignment horizontal="right" vertical="center" wrapText="1"/>
    </xf>
    <xf numFmtId="49" fontId="9" fillId="0" borderId="11" xfId="0" applyNumberFormat="1" applyFont="1" applyFill="1" applyBorder="1" applyAlignment="1">
      <alignment vertical="center" wrapText="1"/>
    </xf>
    <xf numFmtId="4" fontId="9" fillId="0" borderId="11" xfId="0" applyNumberFormat="1" applyFont="1" applyFill="1" applyBorder="1" applyAlignment="1">
      <alignment horizontal="right" vertical="center" wrapText="1"/>
    </xf>
    <xf numFmtId="49" fontId="9" fillId="0" borderId="12"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9" fillId="0" borderId="12" xfId="0" applyNumberFormat="1" applyFont="1" applyFill="1" applyBorder="1" applyAlignment="1">
      <alignment horizontal="left" vertical="center" wrapText="1"/>
    </xf>
    <xf numFmtId="4" fontId="9" fillId="0" borderId="12" xfId="0" applyNumberFormat="1" applyFont="1" applyFill="1" applyBorder="1" applyAlignment="1">
      <alignment horizontal="right" vertical="center"/>
    </xf>
    <xf numFmtId="4" fontId="9" fillId="0" borderId="12" xfId="0" applyNumberFormat="1" applyFont="1" applyFill="1" applyBorder="1" applyAlignment="1">
      <alignment horizontal="right" vertical="center" wrapText="1"/>
    </xf>
    <xf numFmtId="49" fontId="9" fillId="0" borderId="12" xfId="0" applyNumberFormat="1" applyFont="1" applyFill="1" applyBorder="1" applyAlignment="1">
      <alignment horizontal="left" vertical="center"/>
    </xf>
    <xf numFmtId="49" fontId="9" fillId="0" borderId="12" xfId="0" applyNumberFormat="1" applyFont="1" applyFill="1" applyBorder="1" applyAlignment="1">
      <alignment vertical="center"/>
    </xf>
    <xf numFmtId="49" fontId="9" fillId="0" borderId="12" xfId="0" applyNumberFormat="1" applyFont="1" applyFill="1" applyBorder="1" applyAlignment="1">
      <alignment vertical="center" wrapText="1"/>
    </xf>
    <xf numFmtId="164" fontId="9" fillId="0" borderId="11"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 fontId="9" fillId="0" borderId="11" xfId="0" applyNumberFormat="1" applyFont="1" applyFill="1" applyBorder="1" applyAlignment="1">
      <alignment horizontal="right" vertical="center"/>
    </xf>
    <xf numFmtId="49" fontId="9" fillId="0" borderId="11" xfId="0" applyNumberFormat="1" applyFont="1" applyFill="1" applyBorder="1" applyAlignment="1">
      <alignment horizontal="left" vertical="center"/>
    </xf>
    <xf numFmtId="49" fontId="9" fillId="0" borderId="11" xfId="0" applyNumberFormat="1" applyFont="1" applyFill="1" applyBorder="1" applyAlignment="1">
      <alignment vertical="center"/>
    </xf>
    <xf numFmtId="49" fontId="9" fillId="0" borderId="11"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 fontId="9" fillId="0" borderId="11" xfId="0" applyNumberFormat="1" applyFont="1" applyFill="1" applyBorder="1" applyAlignment="1">
      <alignment horizontal="right" vertical="center"/>
    </xf>
    <xf numFmtId="49" fontId="9" fillId="0" borderId="13" xfId="0" applyNumberFormat="1" applyFont="1" applyFill="1" applyBorder="1" applyAlignment="1">
      <alignment horizontal="left" vertical="center" wrapText="1"/>
    </xf>
    <xf numFmtId="4" fontId="9" fillId="0" borderId="13" xfId="0" applyNumberFormat="1" applyFont="1" applyFill="1" applyBorder="1" applyAlignment="1">
      <alignment horizontal="right" vertical="center" wrapText="1"/>
    </xf>
    <xf numFmtId="49" fontId="9" fillId="0" borderId="13" xfId="0" applyNumberFormat="1" applyFont="1" applyFill="1" applyBorder="1" applyAlignment="1">
      <alignment vertical="center" wrapText="1"/>
    </xf>
    <xf numFmtId="0" fontId="7" fillId="33" borderId="0" xfId="0" applyFont="1" applyFill="1" applyAlignment="1">
      <alignment horizontal="center" vertical="center" wrapText="1"/>
    </xf>
    <xf numFmtId="0" fontId="4" fillId="33" borderId="0" xfId="0" applyFont="1" applyFill="1" applyAlignment="1">
      <alignment vertical="center" wrapText="1"/>
    </xf>
    <xf numFmtId="0" fontId="7" fillId="33" borderId="0" xfId="0" applyNumberFormat="1" applyFont="1" applyFill="1" applyAlignment="1">
      <alignment horizontal="center" vertical="center" wrapText="1"/>
    </xf>
    <xf numFmtId="0" fontId="5" fillId="0" borderId="0" xfId="0" applyNumberFormat="1" applyFont="1" applyAlignment="1">
      <alignment vertical="center" wrapText="1"/>
    </xf>
    <xf numFmtId="49" fontId="4" fillId="33" borderId="0" xfId="0" applyNumberFormat="1" applyFont="1" applyFill="1" applyAlignment="1">
      <alignment vertical="center" wrapText="1"/>
    </xf>
    <xf numFmtId="0" fontId="4" fillId="0" borderId="0" xfId="0" applyNumberFormat="1" applyFont="1" applyFill="1" applyBorder="1" applyAlignment="1">
      <alignment vertical="center" wrapText="1"/>
    </xf>
    <xf numFmtId="0" fontId="9"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9" fillId="0" borderId="0" xfId="0" applyNumberFormat="1" applyFont="1" applyFill="1" applyBorder="1" applyAlignment="1">
      <alignment vertical="center" wrapText="1"/>
    </xf>
    <xf numFmtId="0" fontId="0" fillId="0" borderId="0" xfId="0" applyBorder="1" applyAlignment="1">
      <alignment vertical="top" wrapText="1"/>
    </xf>
    <xf numFmtId="0" fontId="4" fillId="33" borderId="0" xfId="0"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ill="1" applyBorder="1" applyAlignment="1">
      <alignment vertical="top" wrapText="1"/>
    </xf>
    <xf numFmtId="4" fontId="0" fillId="0" borderId="0" xfId="0" applyNumberFormat="1" applyAlignment="1">
      <alignment vertical="top" wrapText="1"/>
    </xf>
    <xf numFmtId="49" fontId="4" fillId="33" borderId="0" xfId="0" applyNumberFormat="1" applyFont="1" applyFill="1" applyBorder="1" applyAlignment="1">
      <alignment vertical="center" wrapText="1"/>
    </xf>
    <xf numFmtId="164" fontId="9" fillId="0" borderId="14" xfId="0" applyNumberFormat="1" applyFont="1" applyFill="1" applyBorder="1" applyAlignment="1">
      <alignment horizontal="center" vertical="center" wrapText="1"/>
    </xf>
    <xf numFmtId="49" fontId="7" fillId="33" borderId="0" xfId="0" applyNumberFormat="1" applyFont="1" applyFill="1" applyAlignment="1">
      <alignment horizontal="center" vertical="center" wrapText="1"/>
    </xf>
    <xf numFmtId="49" fontId="0" fillId="33" borderId="0" xfId="0" applyNumberFormat="1" applyFill="1" applyAlignment="1">
      <alignment vertical="top" wrapText="1"/>
    </xf>
    <xf numFmtId="49" fontId="0" fillId="0" borderId="0" xfId="0" applyNumberFormat="1" applyAlignment="1">
      <alignment vertical="top" wrapText="1"/>
    </xf>
    <xf numFmtId="0" fontId="0" fillId="0" borderId="0" xfId="0" applyAlignment="1">
      <alignment horizontal="center" vertical="top" wrapText="1"/>
    </xf>
    <xf numFmtId="49" fontId="4" fillId="33" borderId="0" xfId="0" applyNumberFormat="1" applyFont="1" applyFill="1" applyAlignment="1">
      <alignment horizontal="center" vertical="center" wrapText="1"/>
    </xf>
    <xf numFmtId="0" fontId="4" fillId="33"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 fontId="9" fillId="0" borderId="0" xfId="0" applyNumberFormat="1" applyFont="1" applyFill="1" applyBorder="1" applyAlignment="1">
      <alignment horizontal="right" vertical="center" wrapText="1"/>
    </xf>
    <xf numFmtId="4" fontId="4" fillId="0" borderId="0" xfId="0" applyNumberFormat="1" applyFont="1" applyFill="1" applyBorder="1" applyAlignment="1">
      <alignment horizontal="left" vertical="center" wrapText="1"/>
    </xf>
    <xf numFmtId="4" fontId="4" fillId="0" borderId="0" xfId="0" applyNumberFormat="1" applyFont="1" applyFill="1" applyBorder="1" applyAlignment="1">
      <alignment horizontal="right" vertical="center" wrapText="1"/>
    </xf>
    <xf numFmtId="0" fontId="4" fillId="0" borderId="0" xfId="0" applyNumberFormat="1" applyFont="1" applyFill="1" applyBorder="1" applyAlignment="1">
      <alignment vertical="center" wrapText="1"/>
    </xf>
    <xf numFmtId="0" fontId="4" fillId="33" borderId="0" xfId="0" applyFont="1" applyFill="1" applyAlignment="1">
      <alignment vertical="center" wrapText="1"/>
    </xf>
    <xf numFmtId="0" fontId="4" fillId="0" borderId="0" xfId="0" applyFont="1" applyAlignment="1">
      <alignment vertical="center" wrapText="1"/>
    </xf>
    <xf numFmtId="49" fontId="4" fillId="0" borderId="0" xfId="0" applyNumberFormat="1" applyFont="1" applyFill="1" applyAlignment="1">
      <alignment horizontal="left" vertical="center" wrapText="1"/>
    </xf>
    <xf numFmtId="49" fontId="9" fillId="0" borderId="0" xfId="0" applyNumberFormat="1" applyFont="1" applyFill="1" applyAlignment="1">
      <alignment horizontal="left" vertical="center" wrapText="1"/>
    </xf>
    <xf numFmtId="4" fontId="9" fillId="0" borderId="0" xfId="0" applyNumberFormat="1" applyFont="1" applyFill="1" applyAlignment="1">
      <alignment horizontal="right" vertical="center" wrapText="1"/>
    </xf>
    <xf numFmtId="4" fontId="4" fillId="0" borderId="0" xfId="0" applyNumberFormat="1" applyFont="1" applyFill="1" applyAlignment="1">
      <alignment horizontal="left" vertical="center" wrapText="1"/>
    </xf>
    <xf numFmtId="0" fontId="4" fillId="0" borderId="0" xfId="0" applyNumberFormat="1" applyFont="1" applyFill="1" applyAlignment="1">
      <alignment vertical="center" wrapText="1"/>
    </xf>
    <xf numFmtId="49" fontId="5" fillId="33" borderId="0" xfId="0" applyNumberFormat="1" applyFont="1" applyFill="1" applyAlignment="1">
      <alignment vertical="center" wrapText="1"/>
    </xf>
    <xf numFmtId="49" fontId="4" fillId="0" borderId="0" xfId="0" applyNumberFormat="1" applyFont="1" applyFill="1" applyAlignment="1">
      <alignment horizontal="left" vertical="center" wrapText="1"/>
    </xf>
    <xf numFmtId="49" fontId="9" fillId="0" borderId="0" xfId="0" applyNumberFormat="1" applyFont="1" applyFill="1" applyAlignment="1">
      <alignment horizontal="left" vertical="center" wrapText="1"/>
    </xf>
    <xf numFmtId="4" fontId="9" fillId="0" borderId="0" xfId="0" applyNumberFormat="1" applyFont="1" applyFill="1" applyAlignment="1">
      <alignment horizontal="right" vertical="center" wrapText="1"/>
    </xf>
    <xf numFmtId="4" fontId="4" fillId="0" borderId="0" xfId="0" applyNumberFormat="1" applyFont="1" applyFill="1" applyAlignment="1">
      <alignment horizontal="left" vertical="center" wrapText="1"/>
    </xf>
    <xf numFmtId="0" fontId="4" fillId="0" borderId="0" xfId="0" applyNumberFormat="1" applyFont="1" applyFill="1" applyAlignment="1">
      <alignment vertical="center" wrapText="1"/>
    </xf>
    <xf numFmtId="49" fontId="9" fillId="34" borderId="11" xfId="0" applyNumberFormat="1" applyFont="1" applyFill="1" applyBorder="1" applyAlignment="1">
      <alignment horizontal="left" vertical="center" wrapText="1"/>
    </xf>
    <xf numFmtId="49" fontId="9" fillId="0" borderId="15" xfId="0" applyNumberFormat="1" applyFont="1" applyFill="1" applyBorder="1" applyAlignment="1">
      <alignment vertical="center" wrapText="1"/>
    </xf>
    <xf numFmtId="49" fontId="9" fillId="0" borderId="15"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49" fontId="9" fillId="0" borderId="16" xfId="0" applyNumberFormat="1" applyFont="1" applyFill="1" applyBorder="1" applyAlignment="1">
      <alignment horizontal="left" vertical="center" wrapText="1"/>
    </xf>
    <xf numFmtId="0" fontId="0" fillId="33" borderId="17" xfId="0" applyFill="1" applyBorder="1" applyAlignment="1">
      <alignment vertical="top" wrapText="1"/>
    </xf>
    <xf numFmtId="0"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xf>
    <xf numFmtId="49" fontId="4" fillId="0" borderId="0" xfId="0" applyNumberFormat="1" applyFont="1" applyFill="1" applyBorder="1" applyAlignment="1">
      <alignment horizontal="left" vertical="center"/>
    </xf>
    <xf numFmtId="49" fontId="9" fillId="0" borderId="0" xfId="0" applyNumberFormat="1" applyFont="1" applyFill="1" applyBorder="1" applyAlignment="1">
      <alignment vertical="center" wrapText="1"/>
    </xf>
    <xf numFmtId="0" fontId="4" fillId="33" borderId="0" xfId="0" applyFont="1" applyFill="1" applyAlignment="1">
      <alignment vertical="center" wrapText="1"/>
    </xf>
    <xf numFmtId="49" fontId="5" fillId="33" borderId="0" xfId="0" applyNumberFormat="1" applyFont="1" applyFill="1" applyAlignment="1">
      <alignment vertical="center" wrapText="1"/>
    </xf>
    <xf numFmtId="49" fontId="4" fillId="0" borderId="0" xfId="0" applyNumberFormat="1" applyFont="1" applyFill="1" applyAlignment="1">
      <alignment vertical="center" wrapText="1"/>
    </xf>
    <xf numFmtId="0" fontId="4" fillId="0" borderId="0" xfId="0" applyFont="1" applyFill="1" applyAlignment="1">
      <alignment vertical="center" wrapText="1"/>
    </xf>
    <xf numFmtId="0" fontId="0" fillId="33" borderId="18" xfId="0" applyFill="1" applyBorder="1" applyAlignment="1">
      <alignment vertical="top" wrapText="1"/>
    </xf>
    <xf numFmtId="0" fontId="7" fillId="32" borderId="17" xfId="0" applyFont="1" applyFill="1" applyBorder="1" applyAlignment="1">
      <alignment horizontal="center" vertical="center" wrapText="1"/>
    </xf>
    <xf numFmtId="49" fontId="7" fillId="32" borderId="17" xfId="0" applyNumberFormat="1" applyFont="1" applyFill="1" applyBorder="1" applyAlignment="1">
      <alignment horizontal="center" vertical="center" wrapText="1"/>
    </xf>
    <xf numFmtId="4" fontId="7" fillId="32" borderId="17" xfId="0" applyNumberFormat="1" applyFont="1" applyFill="1" applyBorder="1" applyAlignment="1">
      <alignment horizontal="center" vertical="center" wrapText="1"/>
    </xf>
    <xf numFmtId="49" fontId="8" fillId="32" borderId="17" xfId="0" applyNumberFormat="1" applyFont="1" applyFill="1" applyBorder="1" applyAlignment="1">
      <alignment horizontal="center" vertical="center" wrapText="1"/>
    </xf>
    <xf numFmtId="0" fontId="5" fillId="33" borderId="17" xfId="0" applyFont="1" applyFill="1" applyBorder="1" applyAlignment="1">
      <alignment vertical="center" wrapText="1"/>
    </xf>
    <xf numFmtId="0" fontId="7" fillId="33" borderId="17" xfId="0" applyNumberFormat="1" applyFont="1" applyFill="1" applyBorder="1" applyAlignment="1">
      <alignment horizontal="center" vertical="center" wrapText="1"/>
    </xf>
    <xf numFmtId="0" fontId="7" fillId="33" borderId="17" xfId="0" applyFont="1" applyFill="1" applyBorder="1" applyAlignment="1">
      <alignment horizontal="center" vertical="center" wrapText="1"/>
    </xf>
    <xf numFmtId="0" fontId="4" fillId="33" borderId="17" xfId="0" applyFont="1" applyFill="1" applyBorder="1" applyAlignment="1">
      <alignment vertical="center" wrapText="1"/>
    </xf>
    <xf numFmtId="49" fontId="4" fillId="33" borderId="17" xfId="0" applyNumberFormat="1" applyFont="1" applyFill="1" applyBorder="1" applyAlignment="1">
      <alignment vertical="center" wrapText="1"/>
    </xf>
    <xf numFmtId="0" fontId="4" fillId="33" borderId="17" xfId="0" applyFont="1" applyFill="1" applyBorder="1" applyAlignment="1">
      <alignment vertical="center" wrapText="1"/>
    </xf>
    <xf numFmtId="49" fontId="4" fillId="33" borderId="17" xfId="0" applyNumberFormat="1" applyFont="1" applyFill="1" applyBorder="1" applyAlignment="1">
      <alignment vertical="center" wrapText="1"/>
    </xf>
    <xf numFmtId="0" fontId="4" fillId="33" borderId="17" xfId="0" applyFont="1" applyFill="1" applyBorder="1" applyAlignment="1">
      <alignment vertical="center" wrapText="1"/>
    </xf>
    <xf numFmtId="0" fontId="6" fillId="33" borderId="19" xfId="0" applyFont="1" applyFill="1" applyBorder="1" applyAlignment="1">
      <alignment vertical="center" wrapText="1"/>
    </xf>
    <xf numFmtId="0" fontId="5" fillId="33" borderId="19" xfId="0" applyFont="1" applyFill="1" applyBorder="1" applyAlignment="1">
      <alignment vertical="center" wrapText="1"/>
    </xf>
    <xf numFmtId="0" fontId="0" fillId="0" borderId="0" xfId="0" applyAlignment="1">
      <alignment/>
    </xf>
    <xf numFmtId="0" fontId="11" fillId="0" borderId="0" xfId="0" applyFont="1" applyAlignment="1">
      <alignment/>
    </xf>
    <xf numFmtId="0" fontId="12" fillId="0" borderId="0" xfId="0" applyFont="1" applyAlignment="1">
      <alignment/>
    </xf>
    <xf numFmtId="0" fontId="13" fillId="35" borderId="20" xfId="0" applyFont="1" applyFill="1" applyBorder="1" applyAlignment="1">
      <alignment horizontal="center" vertical="center" wrapText="1"/>
    </xf>
    <xf numFmtId="0" fontId="13" fillId="32" borderId="20"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2" borderId="17" xfId="0" applyFont="1" applyFill="1" applyBorder="1" applyAlignment="1">
      <alignment horizontal="center" vertical="center" wrapText="1"/>
    </xf>
    <xf numFmtId="0" fontId="14" fillId="36" borderId="17" xfId="0" applyFont="1" applyFill="1" applyBorder="1" applyAlignment="1">
      <alignment horizontal="center" vertical="center" wrapText="1"/>
    </xf>
    <xf numFmtId="0" fontId="13" fillId="10" borderId="21" xfId="0" applyFont="1" applyFill="1" applyBorder="1" applyAlignment="1">
      <alignment horizontal="center" vertical="center" wrapText="1"/>
    </xf>
    <xf numFmtId="0" fontId="14" fillId="10" borderId="21" xfId="0" applyFont="1" applyFill="1" applyBorder="1" applyAlignment="1">
      <alignment horizontal="center" vertical="center" wrapText="1"/>
    </xf>
    <xf numFmtId="0" fontId="13" fillId="10" borderId="22"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14" fillId="10" borderId="17" xfId="0" applyFont="1" applyFill="1" applyBorder="1" applyAlignment="1">
      <alignment horizontal="center" vertical="center" wrapText="1"/>
    </xf>
    <xf numFmtId="0" fontId="16" fillId="0" borderId="17" xfId="0" applyFont="1" applyBorder="1" applyAlignment="1">
      <alignment vertical="center"/>
    </xf>
    <xf numFmtId="0" fontId="17" fillId="10" borderId="17" xfId="0" applyFont="1" applyFill="1" applyBorder="1" applyAlignment="1">
      <alignment horizontal="left" vertical="center" wrapText="1"/>
    </xf>
    <xf numFmtId="0" fontId="18" fillId="0" borderId="17" xfId="0" applyFont="1" applyFill="1" applyBorder="1" applyAlignment="1">
      <alignment horizontal="left" vertical="center"/>
    </xf>
    <xf numFmtId="3" fontId="19" fillId="0" borderId="17" xfId="0" applyNumberFormat="1" applyFont="1" applyFill="1" applyBorder="1" applyAlignment="1">
      <alignment vertical="center" wrapText="1"/>
    </xf>
    <xf numFmtId="43" fontId="19" fillId="0" borderId="17" xfId="42" applyFont="1" applyFill="1" applyBorder="1" applyAlignment="1">
      <alignment vertical="center"/>
    </xf>
    <xf numFmtId="3" fontId="19" fillId="10" borderId="17" xfId="0" applyNumberFormat="1" applyFont="1" applyFill="1" applyBorder="1" applyAlignment="1">
      <alignment vertical="center" wrapText="1"/>
    </xf>
    <xf numFmtId="43" fontId="19" fillId="10" borderId="17" xfId="42" applyFont="1" applyFill="1" applyBorder="1" applyAlignment="1">
      <alignment vertical="center"/>
    </xf>
    <xf numFmtId="0" fontId="0" fillId="0" borderId="17" xfId="0" applyBorder="1" applyAlignment="1">
      <alignment/>
    </xf>
    <xf numFmtId="0" fontId="19" fillId="0" borderId="17" xfId="0" applyFont="1" applyFill="1" applyBorder="1" applyAlignment="1">
      <alignment horizontal="left" vertical="center" wrapText="1"/>
    </xf>
    <xf numFmtId="0" fontId="19" fillId="10" borderId="17" xfId="0" applyFont="1" applyFill="1" applyBorder="1" applyAlignment="1">
      <alignment horizontal="left" vertical="center" wrapText="1"/>
    </xf>
    <xf numFmtId="43" fontId="19" fillId="10" borderId="17" xfId="42" applyFont="1" applyFill="1" applyBorder="1" applyAlignment="1">
      <alignment vertical="center" wrapText="1"/>
    </xf>
    <xf numFmtId="0" fontId="18" fillId="37" borderId="17" xfId="0" applyFont="1" applyFill="1" applyBorder="1" applyAlignment="1">
      <alignment horizontal="left" vertical="center"/>
    </xf>
    <xf numFmtId="43" fontId="19" fillId="0" borderId="17" xfId="42" applyFont="1" applyFill="1" applyBorder="1" applyAlignment="1">
      <alignment vertical="center" wrapText="1"/>
    </xf>
    <xf numFmtId="0" fontId="16" fillId="0" borderId="17" xfId="0" applyFont="1" applyFill="1" applyBorder="1" applyAlignment="1">
      <alignment vertical="center"/>
    </xf>
    <xf numFmtId="0" fontId="17" fillId="0" borderId="17" xfId="0" applyFont="1" applyFill="1" applyBorder="1" applyAlignment="1">
      <alignment horizontal="left" vertical="center" wrapText="1"/>
    </xf>
    <xf numFmtId="0" fontId="0" fillId="0" borderId="17" xfId="0" applyFill="1" applyBorder="1" applyAlignment="1">
      <alignment/>
    </xf>
    <xf numFmtId="3" fontId="20" fillId="0" borderId="17" xfId="0" applyNumberFormat="1" applyFont="1" applyFill="1" applyBorder="1" applyAlignment="1">
      <alignment vertical="center" wrapText="1"/>
    </xf>
    <xf numFmtId="3" fontId="19" fillId="10" borderId="18" xfId="0" applyNumberFormat="1" applyFont="1" applyFill="1" applyBorder="1" applyAlignment="1">
      <alignment vertical="center" wrapText="1"/>
    </xf>
    <xf numFmtId="43" fontId="19" fillId="10" borderId="18" xfId="42" applyFont="1" applyFill="1" applyBorder="1" applyAlignment="1">
      <alignment vertical="center" wrapText="1"/>
    </xf>
    <xf numFmtId="3" fontId="19" fillId="0" borderId="18" xfId="0" applyNumberFormat="1" applyFont="1" applyFill="1" applyBorder="1" applyAlignment="1">
      <alignment vertical="center" wrapText="1"/>
    </xf>
    <xf numFmtId="43" fontId="19" fillId="0" borderId="18" xfId="42" applyFont="1" applyFill="1" applyBorder="1" applyAlignment="1">
      <alignment vertical="center" wrapText="1"/>
    </xf>
    <xf numFmtId="0" fontId="21" fillId="0" borderId="17" xfId="0" applyFont="1" applyFill="1" applyBorder="1" applyAlignment="1">
      <alignment horizontal="left" vertical="center" wrapText="1"/>
    </xf>
    <xf numFmtId="0" fontId="16" fillId="33" borderId="17" xfId="0" applyFont="1" applyFill="1" applyBorder="1" applyAlignment="1">
      <alignment horizontal="right"/>
    </xf>
    <xf numFmtId="3" fontId="16" fillId="33" borderId="17" xfId="0" applyNumberFormat="1" applyFont="1" applyFill="1" applyBorder="1" applyAlignment="1">
      <alignment/>
    </xf>
    <xf numFmtId="0" fontId="22" fillId="0" borderId="17" xfId="0" applyFont="1" applyFill="1" applyBorder="1" applyAlignment="1">
      <alignment horizontal="left" vertical="center" wrapText="1"/>
    </xf>
    <xf numFmtId="0" fontId="0" fillId="10" borderId="17" xfId="0" applyFill="1" applyBorder="1" applyAlignment="1">
      <alignment/>
    </xf>
    <xf numFmtId="0" fontId="22" fillId="10"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43" fontId="13" fillId="0" borderId="18" xfId="42" applyFont="1" applyFill="1" applyBorder="1" applyAlignment="1">
      <alignment vertical="center" wrapText="1"/>
    </xf>
    <xf numFmtId="3" fontId="19" fillId="10" borderId="17" xfId="0" applyNumberFormat="1" applyFont="1" applyFill="1" applyBorder="1" applyAlignment="1">
      <alignment horizontal="left" vertical="center" wrapText="1"/>
    </xf>
    <xf numFmtId="43" fontId="19" fillId="10" borderId="17" xfId="42" applyFont="1" applyFill="1" applyBorder="1" applyAlignment="1">
      <alignment horizontal="right" vertical="center" wrapText="1"/>
    </xf>
    <xf numFmtId="4" fontId="19" fillId="10" borderId="17" xfId="0" applyNumberFormat="1" applyFont="1" applyFill="1" applyBorder="1" applyAlignment="1">
      <alignment vertical="center" wrapText="1"/>
    </xf>
    <xf numFmtId="0" fontId="16" fillId="0" borderId="19" xfId="0" applyFont="1" applyFill="1" applyBorder="1" applyAlignment="1">
      <alignment vertical="center"/>
    </xf>
    <xf numFmtId="0" fontId="17" fillId="0" borderId="23" xfId="0" applyFont="1" applyFill="1" applyBorder="1" applyAlignment="1">
      <alignment horizontal="left" vertical="center" wrapText="1"/>
    </xf>
    <xf numFmtId="0" fontId="13" fillId="0" borderId="23" xfId="0" applyFont="1" applyFill="1" applyBorder="1" applyAlignment="1">
      <alignment horizontal="center" vertical="center" wrapText="1"/>
    </xf>
    <xf numFmtId="3" fontId="19" fillId="0" borderId="24" xfId="0" applyNumberFormat="1" applyFont="1" applyFill="1" applyBorder="1" applyAlignment="1">
      <alignment vertical="center" wrapText="1"/>
    </xf>
    <xf numFmtId="3" fontId="16" fillId="0" borderId="25" xfId="0" applyNumberFormat="1" applyFont="1" applyFill="1" applyBorder="1" applyAlignment="1">
      <alignment horizontal="right" vertical="center" wrapText="1"/>
    </xf>
    <xf numFmtId="3" fontId="16" fillId="0" borderId="25" xfId="0" applyNumberFormat="1" applyFont="1" applyFill="1" applyBorder="1" applyAlignment="1">
      <alignment vertical="center" wrapText="1"/>
    </xf>
    <xf numFmtId="0" fontId="0" fillId="0" borderId="19" xfId="0" applyFill="1" applyBorder="1" applyAlignment="1">
      <alignment/>
    </xf>
    <xf numFmtId="3" fontId="16" fillId="0" borderId="26" xfId="0" applyNumberFormat="1" applyFont="1" applyFill="1" applyBorder="1" applyAlignment="1">
      <alignment horizontal="right" vertical="center" wrapText="1"/>
    </xf>
    <xf numFmtId="3" fontId="16" fillId="0" borderId="27" xfId="0" applyNumberFormat="1" applyFont="1" applyFill="1" applyBorder="1" applyAlignment="1">
      <alignment vertical="center" wrapText="1"/>
    </xf>
    <xf numFmtId="0" fontId="0" fillId="0" borderId="24" xfId="0" applyFill="1" applyBorder="1" applyAlignment="1">
      <alignment/>
    </xf>
    <xf numFmtId="3" fontId="19" fillId="36" borderId="17" xfId="0" applyNumberFormat="1" applyFont="1" applyFill="1" applyBorder="1" applyAlignment="1">
      <alignment vertical="center" wrapText="1"/>
    </xf>
    <xf numFmtId="0" fontId="0" fillId="36" borderId="18" xfId="0" applyFill="1" applyBorder="1" applyAlignment="1">
      <alignment/>
    </xf>
    <xf numFmtId="0" fontId="0" fillId="36" borderId="17" xfId="0" applyFill="1" applyBorder="1" applyAlignment="1">
      <alignment/>
    </xf>
    <xf numFmtId="0" fontId="22" fillId="36" borderId="17" xfId="0" applyFont="1" applyFill="1" applyBorder="1" applyAlignment="1">
      <alignment horizontal="left" vertical="center" wrapText="1"/>
    </xf>
    <xf numFmtId="3" fontId="19" fillId="35" borderId="17" xfId="0" applyNumberFormat="1" applyFont="1" applyFill="1" applyBorder="1" applyAlignment="1">
      <alignment vertical="center" wrapText="1"/>
    </xf>
    <xf numFmtId="0" fontId="0" fillId="35" borderId="17" xfId="0" applyFill="1" applyBorder="1" applyAlignment="1">
      <alignment/>
    </xf>
    <xf numFmtId="0" fontId="22" fillId="35" borderId="17" xfId="0" applyFont="1" applyFill="1" applyBorder="1" applyAlignment="1">
      <alignment horizontal="left" vertical="center" wrapText="1"/>
    </xf>
    <xf numFmtId="0" fontId="17" fillId="37" borderId="17" xfId="0" applyFont="1" applyFill="1" applyBorder="1" applyAlignment="1">
      <alignment horizontal="left" vertical="center" wrapText="1"/>
    </xf>
    <xf numFmtId="3" fontId="20" fillId="0" borderId="19" xfId="0" applyNumberFormat="1" applyFont="1" applyFill="1" applyBorder="1" applyAlignment="1">
      <alignment vertical="center" wrapText="1"/>
    </xf>
    <xf numFmtId="43" fontId="19" fillId="0" borderId="17" xfId="42" applyFont="1" applyBorder="1" applyAlignment="1">
      <alignment vertical="center"/>
    </xf>
    <xf numFmtId="0" fontId="0" fillId="0" borderId="24" xfId="0" applyBorder="1" applyAlignment="1">
      <alignment/>
    </xf>
    <xf numFmtId="0" fontId="18" fillId="0" borderId="17" xfId="0" applyFont="1" applyFill="1" applyBorder="1" applyAlignment="1">
      <alignment horizontal="left" vertical="center" wrapText="1"/>
    </xf>
    <xf numFmtId="0" fontId="23" fillId="0" borderId="17" xfId="0" applyFont="1" applyFill="1" applyBorder="1" applyAlignment="1">
      <alignment horizontal="left" vertical="center"/>
    </xf>
    <xf numFmtId="3" fontId="19" fillId="0" borderId="23" xfId="0" applyNumberFormat="1" applyFont="1" applyFill="1" applyBorder="1" applyAlignment="1">
      <alignment vertical="center" wrapText="1"/>
    </xf>
    <xf numFmtId="3" fontId="19" fillId="4" borderId="28" xfId="0" applyNumberFormat="1" applyFont="1" applyFill="1" applyBorder="1" applyAlignment="1">
      <alignment vertical="center" wrapText="1"/>
    </xf>
    <xf numFmtId="43" fontId="19" fillId="4" borderId="29" xfId="42" applyFont="1" applyFill="1" applyBorder="1" applyAlignment="1">
      <alignment vertical="center" wrapText="1"/>
    </xf>
    <xf numFmtId="0" fontId="0" fillId="0" borderId="19" xfId="0" applyBorder="1" applyAlignment="1">
      <alignment/>
    </xf>
    <xf numFmtId="3" fontId="19" fillId="4" borderId="30" xfId="0" applyNumberFormat="1" applyFont="1" applyFill="1" applyBorder="1" applyAlignment="1">
      <alignment vertical="center" wrapText="1"/>
    </xf>
    <xf numFmtId="43" fontId="19" fillId="4" borderId="31" xfId="42" applyFont="1" applyFill="1" applyBorder="1" applyAlignment="1">
      <alignment vertical="center" wrapText="1"/>
    </xf>
    <xf numFmtId="3" fontId="13" fillId="4" borderId="32" xfId="0" applyNumberFormat="1" applyFont="1" applyFill="1" applyBorder="1" applyAlignment="1">
      <alignment horizontal="right" vertical="center" wrapText="1"/>
    </xf>
    <xf numFmtId="43" fontId="13" fillId="4" borderId="33" xfId="42" applyFont="1" applyFill="1" applyBorder="1" applyAlignment="1">
      <alignment vertical="center" wrapText="1"/>
    </xf>
    <xf numFmtId="3" fontId="19" fillId="38" borderId="28" xfId="0" applyNumberFormat="1" applyFont="1" applyFill="1" applyBorder="1" applyAlignment="1">
      <alignment vertical="center" wrapText="1"/>
    </xf>
    <xf numFmtId="43" fontId="19" fillId="38" borderId="29" xfId="42" applyFont="1" applyFill="1" applyBorder="1" applyAlignment="1">
      <alignment vertical="center" wrapText="1"/>
    </xf>
    <xf numFmtId="3" fontId="19" fillId="38" borderId="34" xfId="0" applyNumberFormat="1" applyFont="1" applyFill="1" applyBorder="1" applyAlignment="1">
      <alignment vertical="center" wrapText="1"/>
    </xf>
    <xf numFmtId="43" fontId="19" fillId="38" borderId="35" xfId="42" applyFont="1" applyFill="1" applyBorder="1" applyAlignment="1">
      <alignment vertical="center" wrapText="1"/>
    </xf>
    <xf numFmtId="0" fontId="24" fillId="0" borderId="17" xfId="0" applyFont="1" applyFill="1" applyBorder="1" applyAlignment="1">
      <alignment horizontal="left" vertical="center"/>
    </xf>
    <xf numFmtId="3" fontId="25" fillId="0" borderId="17" xfId="0" applyNumberFormat="1" applyFont="1" applyFill="1" applyBorder="1" applyAlignment="1">
      <alignment vertical="center" wrapText="1"/>
    </xf>
    <xf numFmtId="0" fontId="26" fillId="0" borderId="19" xfId="0" applyFont="1" applyFill="1" applyBorder="1" applyAlignment="1">
      <alignment/>
    </xf>
    <xf numFmtId="3" fontId="19" fillId="38" borderId="30" xfId="0" applyNumberFormat="1" applyFont="1" applyFill="1" applyBorder="1" applyAlignment="1">
      <alignment vertical="center" wrapText="1"/>
    </xf>
    <xf numFmtId="43" fontId="19" fillId="38" borderId="31" xfId="42" applyFont="1" applyFill="1" applyBorder="1" applyAlignment="1">
      <alignment vertical="center" wrapText="1"/>
    </xf>
    <xf numFmtId="0" fontId="26" fillId="0" borderId="24" xfId="0" applyFont="1" applyFill="1" applyBorder="1" applyAlignment="1">
      <alignment/>
    </xf>
    <xf numFmtId="0" fontId="26" fillId="0" borderId="17" xfId="0" applyFont="1" applyFill="1" applyBorder="1" applyAlignment="1">
      <alignment/>
    </xf>
    <xf numFmtId="3" fontId="13" fillId="38" borderId="32" xfId="0" applyNumberFormat="1" applyFont="1" applyFill="1" applyBorder="1" applyAlignment="1">
      <alignment horizontal="right" vertical="center" wrapText="1"/>
    </xf>
    <xf numFmtId="43" fontId="13" fillId="38" borderId="33" xfId="42" applyFont="1" applyFill="1" applyBorder="1" applyAlignment="1">
      <alignment vertical="center" wrapText="1"/>
    </xf>
    <xf numFmtId="0" fontId="0" fillId="0" borderId="36" xfId="0" applyBorder="1" applyAlignment="1">
      <alignment/>
    </xf>
    <xf numFmtId="3" fontId="19" fillId="39" borderId="28" xfId="0" applyNumberFormat="1" applyFont="1" applyFill="1" applyBorder="1" applyAlignment="1">
      <alignment vertical="center" wrapText="1"/>
    </xf>
    <xf numFmtId="43" fontId="19" fillId="39" borderId="29" xfId="42" applyFont="1" applyFill="1" applyBorder="1" applyAlignment="1">
      <alignment vertical="center" wrapText="1"/>
    </xf>
    <xf numFmtId="3" fontId="19" fillId="39" borderId="30" xfId="0" applyNumberFormat="1" applyFont="1" applyFill="1" applyBorder="1" applyAlignment="1">
      <alignment vertical="center" wrapText="1"/>
    </xf>
    <xf numFmtId="43" fontId="19" fillId="39" borderId="31" xfId="42" applyFont="1" applyFill="1" applyBorder="1" applyAlignment="1">
      <alignment vertical="center" wrapText="1"/>
    </xf>
    <xf numFmtId="3" fontId="19" fillId="0" borderId="19" xfId="0" applyNumberFormat="1" applyFont="1" applyFill="1" applyBorder="1" applyAlignment="1">
      <alignment vertical="center" wrapText="1"/>
    </xf>
    <xf numFmtId="0" fontId="22" fillId="0" borderId="24" xfId="0" applyFont="1" applyBorder="1" applyAlignment="1">
      <alignment/>
    </xf>
    <xf numFmtId="0" fontId="22" fillId="0" borderId="17" xfId="0" applyFont="1" applyBorder="1" applyAlignment="1">
      <alignment/>
    </xf>
    <xf numFmtId="3" fontId="13" fillId="39" borderId="32" xfId="0" applyNumberFormat="1" applyFont="1" applyFill="1" applyBorder="1" applyAlignment="1">
      <alignment horizontal="right" vertical="center" wrapText="1"/>
    </xf>
    <xf numFmtId="3" fontId="13" fillId="39" borderId="33" xfId="0" applyNumberFormat="1" applyFont="1" applyFill="1" applyBorder="1" applyAlignment="1">
      <alignment vertical="center" wrapText="1"/>
    </xf>
    <xf numFmtId="43" fontId="19" fillId="0" borderId="19" xfId="42" applyFont="1" applyFill="1" applyBorder="1" applyAlignment="1">
      <alignment vertical="center" wrapText="1"/>
    </xf>
    <xf numFmtId="0" fontId="0" fillId="0" borderId="25" xfId="0" applyBorder="1" applyAlignment="1">
      <alignment/>
    </xf>
    <xf numFmtId="3" fontId="19" fillId="3" borderId="28" xfId="0" applyNumberFormat="1" applyFont="1" applyFill="1" applyBorder="1" applyAlignment="1">
      <alignment vertical="center" wrapText="1"/>
    </xf>
    <xf numFmtId="43" fontId="19" fillId="3" borderId="29" xfId="42" applyFont="1" applyFill="1" applyBorder="1" applyAlignment="1">
      <alignment vertical="center" wrapText="1"/>
    </xf>
    <xf numFmtId="0" fontId="0" fillId="0" borderId="17" xfId="0" applyFill="1" applyBorder="1" applyAlignment="1">
      <alignment horizontal="center" vertical="center"/>
    </xf>
    <xf numFmtId="3" fontId="19" fillId="3" borderId="30" xfId="0" applyNumberFormat="1" applyFont="1" applyFill="1" applyBorder="1" applyAlignment="1">
      <alignment vertical="center" wrapText="1"/>
    </xf>
    <xf numFmtId="43" fontId="19" fillId="3" borderId="31" xfId="42" applyFont="1" applyFill="1" applyBorder="1" applyAlignment="1">
      <alignment vertical="center" wrapText="1"/>
    </xf>
    <xf numFmtId="3" fontId="13" fillId="3" borderId="32" xfId="0" applyNumberFormat="1" applyFont="1" applyFill="1" applyBorder="1" applyAlignment="1">
      <alignment horizontal="right" vertical="center" wrapText="1"/>
    </xf>
    <xf numFmtId="3" fontId="13" fillId="3" borderId="33" xfId="0" applyNumberFormat="1" applyFont="1" applyFill="1" applyBorder="1" applyAlignment="1">
      <alignment vertical="center" wrapText="1"/>
    </xf>
    <xf numFmtId="0" fontId="15" fillId="0" borderId="0" xfId="0" applyFont="1" applyAlignment="1">
      <alignment/>
    </xf>
    <xf numFmtId="0" fontId="15" fillId="35" borderId="25" xfId="0" applyFont="1" applyFill="1" applyBorder="1" applyAlignment="1">
      <alignment wrapText="1"/>
    </xf>
    <xf numFmtId="3" fontId="15" fillId="35" borderId="25" xfId="0" applyNumberFormat="1" applyFont="1" applyFill="1" applyBorder="1" applyAlignment="1">
      <alignment/>
    </xf>
    <xf numFmtId="0" fontId="15" fillId="35" borderId="25" xfId="0" applyFont="1" applyFill="1" applyBorder="1" applyAlignment="1">
      <alignment/>
    </xf>
    <xf numFmtId="0" fontId="15" fillId="0" borderId="0" xfId="0" applyFont="1" applyFill="1" applyBorder="1" applyAlignment="1">
      <alignment horizontal="left" vertical="center" wrapText="1"/>
    </xf>
    <xf numFmtId="3" fontId="15" fillId="18" borderId="17" xfId="0" applyNumberFormat="1" applyFont="1" applyFill="1" applyBorder="1" applyAlignment="1">
      <alignment/>
    </xf>
    <xf numFmtId="0" fontId="15" fillId="18" borderId="17" xfId="0" applyFont="1" applyFill="1" applyBorder="1" applyAlignment="1">
      <alignment/>
    </xf>
    <xf numFmtId="0" fontId="15" fillId="18" borderId="17" xfId="0" applyFont="1" applyFill="1" applyBorder="1" applyAlignment="1">
      <alignment horizontal="left" vertical="center" wrapText="1"/>
    </xf>
    <xf numFmtId="0" fontId="13" fillId="0" borderId="17" xfId="0" applyFont="1" applyFill="1" applyBorder="1" applyAlignment="1">
      <alignment horizontal="center" vertical="center" wrapText="1"/>
    </xf>
    <xf numFmtId="3" fontId="13" fillId="0" borderId="17" xfId="0" applyNumberFormat="1" applyFont="1" applyFill="1" applyBorder="1" applyAlignment="1">
      <alignment vertical="center" wrapText="1"/>
    </xf>
    <xf numFmtId="3" fontId="19" fillId="32" borderId="28" xfId="0" applyNumberFormat="1" applyFont="1" applyFill="1" applyBorder="1" applyAlignment="1">
      <alignment horizontal="left" vertical="center" wrapText="1"/>
    </xf>
    <xf numFmtId="43" fontId="19" fillId="32" borderId="29" xfId="42" applyFont="1" applyFill="1" applyBorder="1" applyAlignment="1">
      <alignment vertical="center"/>
    </xf>
    <xf numFmtId="3" fontId="13" fillId="0" borderId="19" xfId="0" applyNumberFormat="1" applyFont="1" applyFill="1" applyBorder="1" applyAlignment="1">
      <alignment vertical="center" wrapText="1"/>
    </xf>
    <xf numFmtId="3" fontId="19" fillId="32" borderId="30" xfId="0" applyNumberFormat="1" applyFont="1" applyFill="1" applyBorder="1" applyAlignment="1">
      <alignment horizontal="left" vertical="center" wrapText="1"/>
    </xf>
    <xf numFmtId="43" fontId="19" fillId="32" borderId="31" xfId="42" applyFont="1" applyFill="1" applyBorder="1" applyAlignment="1">
      <alignment vertical="center"/>
    </xf>
    <xf numFmtId="43" fontId="19" fillId="32" borderId="31" xfId="42" applyFont="1" applyFill="1" applyBorder="1" applyAlignment="1">
      <alignment vertical="center"/>
    </xf>
    <xf numFmtId="3" fontId="19" fillId="32" borderId="34" xfId="0" applyNumberFormat="1" applyFont="1" applyFill="1" applyBorder="1" applyAlignment="1">
      <alignment horizontal="left" vertical="center" wrapText="1"/>
    </xf>
    <xf numFmtId="43" fontId="19" fillId="32" borderId="35" xfId="42" applyFont="1" applyFill="1" applyBorder="1" applyAlignment="1">
      <alignment vertical="center"/>
    </xf>
    <xf numFmtId="43" fontId="19" fillId="32" borderId="31" xfId="42" applyFont="1" applyFill="1" applyBorder="1" applyAlignment="1">
      <alignment vertical="center" wrapText="1"/>
    </xf>
    <xf numFmtId="43" fontId="19" fillId="32" borderId="35" xfId="42" applyFont="1" applyFill="1" applyBorder="1" applyAlignment="1">
      <alignment vertical="center" wrapText="1"/>
    </xf>
    <xf numFmtId="3" fontId="19" fillId="32" borderId="37" xfId="0" applyNumberFormat="1" applyFont="1" applyFill="1" applyBorder="1" applyAlignment="1">
      <alignment horizontal="left" vertical="center" wrapText="1"/>
    </xf>
    <xf numFmtId="43" fontId="19" fillId="32" borderId="38" xfId="42" applyFont="1" applyFill="1" applyBorder="1" applyAlignment="1">
      <alignment vertical="center" wrapText="1"/>
    </xf>
    <xf numFmtId="3" fontId="13" fillId="32" borderId="32" xfId="0" applyNumberFormat="1" applyFont="1" applyFill="1" applyBorder="1" applyAlignment="1">
      <alignment vertical="center" wrapText="1"/>
    </xf>
    <xf numFmtId="43" fontId="13" fillId="32" borderId="33" xfId="42" applyFont="1" applyFill="1" applyBorder="1" applyAlignment="1">
      <alignment vertical="center" wrapText="1"/>
    </xf>
    <xf numFmtId="3" fontId="19" fillId="0" borderId="17" xfId="0" applyNumberFormat="1" applyFont="1" applyFill="1" applyBorder="1" applyAlignment="1">
      <alignment horizontal="left" vertical="center" wrapText="1"/>
    </xf>
    <xf numFmtId="43" fontId="19" fillId="0" borderId="17" xfId="42" applyFont="1" applyFill="1" applyBorder="1" applyAlignment="1">
      <alignment horizontal="right" vertical="center" wrapText="1"/>
    </xf>
    <xf numFmtId="0" fontId="0" fillId="0" borderId="17" xfId="0" applyBorder="1" applyAlignment="1">
      <alignment vertical="center"/>
    </xf>
    <xf numFmtId="43" fontId="19" fillId="0" borderId="17" xfId="42" applyFont="1" applyFill="1" applyBorder="1" applyAlignment="1">
      <alignment horizontal="right" vertical="center" wrapText="1"/>
    </xf>
    <xf numFmtId="3" fontId="19" fillId="0" borderId="17" xfId="0" applyNumberFormat="1" applyFont="1" applyBorder="1" applyAlignment="1">
      <alignment horizontal="left" vertical="center" wrapText="1"/>
    </xf>
    <xf numFmtId="43" fontId="19" fillId="0" borderId="17" xfId="42" applyFont="1" applyBorder="1" applyAlignment="1">
      <alignment horizontal="right" vertical="center" wrapText="1"/>
    </xf>
    <xf numFmtId="4" fontId="0" fillId="0" borderId="17" xfId="0" applyNumberFormat="1" applyFill="1" applyBorder="1" applyAlignment="1">
      <alignment vertical="center" wrapText="1"/>
    </xf>
    <xf numFmtId="3" fontId="19" fillId="0" borderId="25" xfId="0" applyNumberFormat="1" applyFont="1" applyFill="1" applyBorder="1" applyAlignment="1">
      <alignment vertical="center" wrapText="1"/>
    </xf>
    <xf numFmtId="3" fontId="13" fillId="0" borderId="25" xfId="0" applyNumberFormat="1" applyFont="1" applyFill="1" applyBorder="1" applyAlignment="1">
      <alignment vertical="center" wrapText="1"/>
    </xf>
    <xf numFmtId="0" fontId="0" fillId="0" borderId="18" xfId="0" applyFill="1" applyBorder="1" applyAlignment="1">
      <alignment/>
    </xf>
    <xf numFmtId="3" fontId="19" fillId="0" borderId="25" xfId="0" applyNumberFormat="1" applyFont="1" applyBorder="1" applyAlignment="1">
      <alignment horizontal="left" vertical="center" wrapText="1"/>
    </xf>
    <xf numFmtId="43" fontId="19" fillId="0" borderId="25" xfId="42" applyFont="1" applyBorder="1" applyAlignment="1">
      <alignment horizontal="right" vertical="center" wrapText="1"/>
    </xf>
    <xf numFmtId="0" fontId="0" fillId="0" borderId="25" xfId="0" applyFill="1" applyBorder="1" applyAlignment="1">
      <alignment/>
    </xf>
    <xf numFmtId="0" fontId="15" fillId="35" borderId="17" xfId="0" applyFont="1" applyFill="1" applyBorder="1" applyAlignment="1">
      <alignment wrapText="1"/>
    </xf>
    <xf numFmtId="43" fontId="14" fillId="35" borderId="17" xfId="42" applyFont="1" applyFill="1" applyBorder="1" applyAlignment="1">
      <alignment/>
    </xf>
    <xf numFmtId="0" fontId="15" fillId="35" borderId="17" xfId="0" applyFont="1" applyFill="1" applyBorder="1" applyAlignment="1">
      <alignment/>
    </xf>
    <xf numFmtId="0" fontId="0" fillId="3" borderId="0" xfId="0" applyFill="1" applyAlignment="1">
      <alignment/>
    </xf>
    <xf numFmtId="0" fontId="16" fillId="0" borderId="17" xfId="0" applyFont="1" applyBorder="1" applyAlignment="1">
      <alignment horizontal="center" vertical="center" wrapText="1"/>
    </xf>
    <xf numFmtId="0" fontId="16" fillId="0" borderId="17" xfId="0" applyFont="1" applyFill="1" applyBorder="1" applyAlignment="1">
      <alignment horizontal="center" vertical="center"/>
    </xf>
    <xf numFmtId="3" fontId="19" fillId="0" borderId="17" xfId="0" applyNumberFormat="1" applyFont="1" applyFill="1" applyBorder="1" applyAlignment="1">
      <alignment horizontal="right" vertical="center" wrapText="1"/>
    </xf>
    <xf numFmtId="3" fontId="13" fillId="37" borderId="17" xfId="0" applyNumberFormat="1" applyFont="1" applyFill="1" applyBorder="1" applyAlignment="1">
      <alignment vertical="center" wrapText="1"/>
    </xf>
    <xf numFmtId="3" fontId="19" fillId="37" borderId="17" xfId="0" applyNumberFormat="1" applyFont="1" applyFill="1" applyBorder="1" applyAlignment="1">
      <alignment horizontal="right" vertical="center" wrapText="1"/>
    </xf>
    <xf numFmtId="0" fontId="19" fillId="0" borderId="17" xfId="0" applyFont="1" applyBorder="1" applyAlignment="1">
      <alignment vertical="center"/>
    </xf>
    <xf numFmtId="3" fontId="19" fillId="37" borderId="17" xfId="0" applyNumberFormat="1" applyFont="1" applyFill="1" applyBorder="1" applyAlignment="1">
      <alignment horizontal="right" vertical="center"/>
    </xf>
    <xf numFmtId="3" fontId="19" fillId="37" borderId="17" xfId="0" applyNumberFormat="1" applyFont="1" applyFill="1" applyBorder="1" applyAlignment="1">
      <alignment vertical="center" wrapText="1"/>
    </xf>
    <xf numFmtId="0" fontId="19" fillId="0" borderId="17" xfId="0" applyFont="1" applyBorder="1" applyAlignment="1">
      <alignment horizontal="left" vertical="center"/>
    </xf>
    <xf numFmtId="3" fontId="19" fillId="10" borderId="17" xfId="0" applyNumberFormat="1" applyFont="1" applyFill="1" applyBorder="1" applyAlignment="1">
      <alignment horizontal="right" vertical="center"/>
    </xf>
    <xf numFmtId="0" fontId="19" fillId="0" borderId="17" xfId="0" applyFont="1" applyBorder="1" applyAlignment="1">
      <alignment horizontal="center"/>
    </xf>
    <xf numFmtId="0" fontId="11" fillId="5" borderId="17" xfId="0" applyFont="1" applyFill="1" applyBorder="1" applyAlignment="1">
      <alignment/>
    </xf>
    <xf numFmtId="43" fontId="14" fillId="5" borderId="17" xfId="42" applyFont="1" applyFill="1" applyBorder="1" applyAlignment="1">
      <alignment/>
    </xf>
    <xf numFmtId="0" fontId="15" fillId="5" borderId="17" xfId="0" applyFont="1" applyFill="1" applyBorder="1" applyAlignment="1">
      <alignment/>
    </xf>
    <xf numFmtId="0" fontId="19" fillId="0" borderId="0" xfId="0" applyFont="1" applyAlignment="1">
      <alignment/>
    </xf>
    <xf numFmtId="0" fontId="13" fillId="0" borderId="39" xfId="0" applyFont="1" applyBorder="1" applyAlignment="1">
      <alignment vertical="center" wrapText="1"/>
    </xf>
    <xf numFmtId="0" fontId="13" fillId="0" borderId="18" xfId="0" applyFont="1" applyBorder="1" applyAlignment="1">
      <alignment vertical="center" wrapText="1"/>
    </xf>
    <xf numFmtId="0" fontId="14" fillId="0" borderId="39"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1" fillId="4" borderId="23" xfId="0" applyFont="1" applyFill="1" applyBorder="1" applyAlignment="1">
      <alignment vertical="center"/>
    </xf>
    <xf numFmtId="0" fontId="11" fillId="4" borderId="24" xfId="0" applyFont="1" applyFill="1" applyBorder="1" applyAlignment="1">
      <alignment vertical="center"/>
    </xf>
    <xf numFmtId="0" fontId="13" fillId="35" borderId="2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1" fillId="3" borderId="0" xfId="0" applyFont="1" applyFill="1" applyAlignment="1">
      <alignment/>
    </xf>
    <xf numFmtId="0" fontId="14" fillId="36" borderId="20" xfId="0" applyFont="1" applyFill="1" applyBorder="1" applyAlignment="1">
      <alignment horizontal="center" vertical="center" wrapText="1"/>
    </xf>
    <xf numFmtId="0" fontId="14" fillId="36" borderId="17" xfId="0" applyFont="1" applyFill="1" applyBorder="1" applyAlignment="1">
      <alignment horizontal="center" vertical="center" wrapText="1"/>
    </xf>
    <xf numFmtId="0" fontId="13" fillId="32" borderId="20" xfId="0" applyFont="1" applyFill="1" applyBorder="1" applyAlignment="1">
      <alignment horizontal="center" vertical="center" wrapText="1"/>
    </xf>
    <xf numFmtId="0" fontId="13" fillId="32" borderId="17" xfId="0" applyFont="1" applyFill="1" applyBorder="1" applyAlignment="1">
      <alignment horizontal="center" vertical="center" wrapText="1"/>
    </xf>
    <xf numFmtId="0" fontId="15" fillId="10" borderId="19" xfId="0" applyFont="1" applyFill="1" applyBorder="1" applyAlignment="1">
      <alignment vertical="center" wrapText="1"/>
    </xf>
    <xf numFmtId="0" fontId="15" fillId="10" borderId="23" xfId="0" applyFont="1" applyFill="1" applyBorder="1" applyAlignment="1">
      <alignment vertical="center" wrapText="1"/>
    </xf>
    <xf numFmtId="0" fontId="15" fillId="10" borderId="24" xfId="0" applyFont="1" applyFill="1" applyBorder="1" applyAlignment="1">
      <alignment vertical="center" wrapText="1"/>
    </xf>
    <xf numFmtId="0" fontId="11" fillId="36" borderId="19" xfId="0" applyFont="1" applyFill="1" applyBorder="1" applyAlignment="1">
      <alignment vertical="center"/>
    </xf>
    <xf numFmtId="0" fontId="11" fillId="36" borderId="23" xfId="0" applyFont="1" applyFill="1" applyBorder="1" applyAlignment="1">
      <alignment vertical="center"/>
    </xf>
    <xf numFmtId="0" fontId="11" fillId="36" borderId="24" xfId="0" applyFont="1" applyFill="1" applyBorder="1" applyAlignment="1">
      <alignment vertical="center"/>
    </xf>
    <xf numFmtId="0" fontId="16" fillId="35" borderId="19" xfId="0" applyFont="1" applyFill="1" applyBorder="1" applyAlignment="1">
      <alignment vertical="center"/>
    </xf>
    <xf numFmtId="0" fontId="16" fillId="35" borderId="23" xfId="0" applyFont="1" applyFill="1" applyBorder="1" applyAlignment="1">
      <alignment vertical="center"/>
    </xf>
    <xf numFmtId="0" fontId="16" fillId="35" borderId="24" xfId="0" applyFont="1" applyFill="1" applyBorder="1" applyAlignment="1">
      <alignment vertical="center"/>
    </xf>
    <xf numFmtId="0" fontId="11" fillId="18" borderId="17" xfId="0" applyFont="1" applyFill="1" applyBorder="1" applyAlignment="1">
      <alignment/>
    </xf>
    <xf numFmtId="0" fontId="15" fillId="10" borderId="23" xfId="0" applyFont="1" applyFill="1" applyBorder="1" applyAlignment="1">
      <alignment vertical="center"/>
    </xf>
    <xf numFmtId="0" fontId="15" fillId="10" borderId="24" xfId="0" applyFont="1" applyFill="1" applyBorder="1" applyAlignment="1">
      <alignment vertical="center"/>
    </xf>
    <xf numFmtId="0" fontId="13" fillId="0" borderId="40" xfId="0" applyFont="1" applyBorder="1" applyAlignment="1">
      <alignment vertical="center"/>
    </xf>
    <xf numFmtId="0" fontId="13" fillId="0" borderId="34" xfId="0" applyFont="1" applyBorder="1" applyAlignment="1">
      <alignment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ables/table1.xml><?xml version="1.0" encoding="utf-8"?>
<table xmlns="http://schemas.openxmlformats.org/spreadsheetml/2006/main" id="2" name="Tabela2" displayName="Tabela2" ref="A1:L88" comment="" totalsRowShown="0">
  <autoFilter ref="A1:L88"/>
  <tableColumns count="12">
    <tableColumn id="1" name="Lp._x000A_"/>
    <tableColumn id="2" name="Jednostka Organizacyjna"/>
    <tableColumn id="5" name="Rodzaj dostawy, usługi_x000A_≥ 14.000 euro ( 56 274,40 zł) &lt; progu_x000A_„unijnego” (803 920,00 zł)_x000A_"/>
    <tableColumn id="6" name="Wartość zamówienia_x000A_"/>
    <tableColumn id="8" name="Rodzaj dostawy, usługi_x000A_≥ progu „unijnego”_x000A_(803 920,00 zł)_x000A_"/>
    <tableColumn id="9" name="Wartość zamówienia_x000A_2"/>
    <tableColumn id="11" name="Planowany okres realizacji_x000A_dostaw, usług_x000A_"/>
    <tableColumn id="12" name="Źródło_x000A_finansowania_x000A_"/>
    <tableColumn id="13" name="Uwagi_x000A_"/>
    <tableColumn id="17" name="Termin postępowania"/>
    <tableColumn id="18" name="Dział Prowadzący"/>
    <tableColumn id="19" name="Dział Prowadzący2"/>
  </tableColumns>
  <tableStyleInfo name="TableStyleLight16" showFirstColumn="0" showLastColumn="0" showRowStripes="1" showColumnStripes="0"/>
</table>
</file>

<file path=xl/tables/table2.xml><?xml version="1.0" encoding="utf-8"?>
<table xmlns="http://schemas.openxmlformats.org/spreadsheetml/2006/main" id="5" name="Tabela5" displayName="Tabela5" ref="A1:L7" comment="" totalsRowShown="0">
  <autoFilter ref="A1:L7"/>
  <tableColumns count="12">
    <tableColumn id="1" name="Lp._x000A_"/>
    <tableColumn id="2" name="Jednostka Organizacyjna"/>
    <tableColumn id="4" name="Nazwa Projektu"/>
    <tableColumn id="7" name="Rodzaj dostawy, usługi_x000A_≥ 14.000 euro ( 56 274,40 zł) &lt; progu_x000A_„unijnego” (803 920,00 zł)_x000A_"/>
    <tableColumn id="8" name="Wartość zamówienia_x000A_"/>
    <tableColumn id="10" name="Rodzaj dostawy, usługi_x000A_≥ progu „unijnego”_x000A_(803 920,00 zł)_x000A_"/>
    <tableColumn id="11" name="Wartość zamówienia_x000A_2"/>
    <tableColumn id="13" name="Planowany okres realizacji_x000A_dostaw, usług_x000A_"/>
    <tableColumn id="14" name="Źródło_x000A_finansowania_x000A_"/>
    <tableColumn id="15" name="Uwagi_x000A_"/>
    <tableColumn id="16" name="Termin postępowania"/>
    <tableColumn id="17" name="Dział Prowadzący"/>
  </tableColumns>
  <tableStyleInfo name="TableStyleLight16" showFirstColumn="0" showLastColumn="0" showRowStripes="1" showColumnStripes="0"/>
</table>
</file>

<file path=xl/tables/table3.xml><?xml version="1.0" encoding="utf-8"?>
<table xmlns="http://schemas.openxmlformats.org/spreadsheetml/2006/main" id="76" name="Tabela76" displayName="Tabela76" ref="A1:L4" comment="" totalsRowShown="0">
  <autoFilter ref="A1:L4"/>
  <tableColumns count="12">
    <tableColumn id="1" name="Lp._x000A_"/>
    <tableColumn id="2" name="Jednostka Organizacyjna"/>
    <tableColumn id="4" name="Nazwa Projektu"/>
    <tableColumn id="7" name="Rodzaj dostawy, usługi_x000A_≥ 14.000 euro ( 56 274,40 zł) &lt; progu_x000A_„unijnego” (803 920,00 zł)_x000A_"/>
    <tableColumn id="8" name="Wartość zamówienia_x000A_"/>
    <tableColumn id="10" name="Rodzaj dostawy, usługi_x000A_≥ progu „unijnego”_x000A_(803 920,00 zł)_x000A_"/>
    <tableColumn id="11" name="Wartość zamówienia_x000A_2"/>
    <tableColumn id="13" name="Planowany okres realizacji_x000A_dostaw, usług_x000A_"/>
    <tableColumn id="14" name="Źródło_x000A_finansowania_x000A_"/>
    <tableColumn id="15" name="Uwagi_x000A_"/>
    <tableColumn id="16" name="Termin postępowania"/>
    <tableColumn id="17" name="Dział Prowadzący"/>
  </tableColumns>
  <tableStyleInfo name="TableStyleLight16" showFirstColumn="0" showLastColumn="0" showRowStripes="1" showColumnStripes="0"/>
</table>
</file>

<file path=xl/tables/table4.xml><?xml version="1.0" encoding="utf-8"?>
<table xmlns="http://schemas.openxmlformats.org/spreadsheetml/2006/main" id="14" name="Tabela14" displayName="Tabela14" ref="A1:M56" comment="" totalsRowShown="0">
  <autoFilter ref="A1:M56"/>
  <tableColumns count="13">
    <tableColumn id="1" name="Lp._x000A_"/>
    <tableColumn id="2" name="Jednostka Organizacyjna"/>
    <tableColumn id="4" name="Nazwa Projektu"/>
    <tableColumn id="7" name="Rodzaj dostawy, usługi_x000A_≥ 14.000 euro ( 56 274,40 zł) &lt; progu_x000A_„unijnego” (803 920,00 zł)_x000A_"/>
    <tableColumn id="8" name="Wartość zamówienia_x000A_"/>
    <tableColumn id="10" name="Rodzaj dostawy, usługi_x000A_≥ progu „unijnego”_x000A_(803 920,00 zł)_x000A_"/>
    <tableColumn id="11" name="Wartość zamówienia_x000A_2"/>
    <tableColumn id="13" name="Planowany okres realizacji_x000A_dostaw, usług_x000A_"/>
    <tableColumn id="14" name="Źródło_x000A_finansowania_x000A_"/>
    <tableColumn id="15" name="Uwagi_x000A_"/>
    <tableColumn id="16" name="Termin postępowania"/>
    <tableColumn id="17" name="Dział Prowadzący"/>
    <tableColumn id="3" name="Wnioskujący"/>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4.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9"/>
  <sheetViews>
    <sheetView tabSelected="1" zoomScale="85" zoomScaleNormal="85" zoomScalePageLayoutView="0" workbookViewId="0" topLeftCell="A1">
      <selection activeCell="C8" sqref="C8"/>
    </sheetView>
  </sheetViews>
  <sheetFormatPr defaultColWidth="9.33203125" defaultRowHeight="12.75"/>
  <cols>
    <col min="1" max="1" width="6.33203125" style="5" customWidth="1"/>
    <col min="2" max="2" width="15.83203125" style="5" customWidth="1"/>
    <col min="3" max="3" width="34.66015625" style="8" customWidth="1"/>
    <col min="4" max="4" width="15.83203125" style="6" customWidth="1"/>
    <col min="5" max="5" width="23.5" style="10" customWidth="1"/>
    <col min="6" max="6" width="16.66015625" style="6" customWidth="1"/>
    <col min="7" max="7" width="26.66015625" style="8" customWidth="1"/>
    <col min="8" max="8" width="20.5" style="10" customWidth="1"/>
    <col min="9" max="9" width="25.33203125" style="10" customWidth="1"/>
    <col min="10" max="10" width="14.33203125" style="57" customWidth="1"/>
    <col min="11" max="11" width="13.5" style="1" customWidth="1"/>
    <col min="12" max="12" width="15.33203125" style="1" customWidth="1"/>
    <col min="13" max="16384" width="9.33203125" style="1" customWidth="1"/>
  </cols>
  <sheetData>
    <row r="1" spans="1:12" ht="63.75">
      <c r="A1" s="3" t="s">
        <v>0</v>
      </c>
      <c r="B1" s="3" t="s">
        <v>311</v>
      </c>
      <c r="C1" s="7" t="s">
        <v>1</v>
      </c>
      <c r="D1" s="4" t="s">
        <v>2</v>
      </c>
      <c r="E1" s="7" t="s">
        <v>3</v>
      </c>
      <c r="F1" s="4" t="s">
        <v>352</v>
      </c>
      <c r="G1" s="7" t="s">
        <v>4</v>
      </c>
      <c r="H1" s="7" t="s">
        <v>5</v>
      </c>
      <c r="I1" s="9" t="s">
        <v>15</v>
      </c>
      <c r="J1" s="56" t="s">
        <v>379</v>
      </c>
      <c r="K1" s="54" t="s">
        <v>381</v>
      </c>
      <c r="L1" s="54" t="s">
        <v>459</v>
      </c>
    </row>
    <row r="2" spans="1:12" ht="90">
      <c r="A2" s="11">
        <v>1</v>
      </c>
      <c r="B2" s="12" t="s">
        <v>312</v>
      </c>
      <c r="C2" s="13" t="s">
        <v>6</v>
      </c>
      <c r="D2" s="14">
        <v>90000</v>
      </c>
      <c r="E2" s="12"/>
      <c r="F2" s="15"/>
      <c r="G2" s="13" t="s">
        <v>7</v>
      </c>
      <c r="H2" s="16" t="s">
        <v>8</v>
      </c>
      <c r="I2" s="59"/>
      <c r="J2" s="58" t="s">
        <v>394</v>
      </c>
      <c r="K2" s="55" t="s">
        <v>391</v>
      </c>
      <c r="L2" s="83" t="s">
        <v>397</v>
      </c>
    </row>
    <row r="3" spans="1:12" ht="75">
      <c r="A3" s="11">
        <v>2</v>
      </c>
      <c r="B3" s="12" t="s">
        <v>312</v>
      </c>
      <c r="C3" s="13" t="s">
        <v>353</v>
      </c>
      <c r="D3" s="14">
        <v>120000</v>
      </c>
      <c r="E3" s="12"/>
      <c r="F3" s="15"/>
      <c r="G3" s="13" t="s">
        <v>9</v>
      </c>
      <c r="H3" s="16" t="s">
        <v>8</v>
      </c>
      <c r="I3" s="59"/>
      <c r="J3" s="58" t="s">
        <v>382</v>
      </c>
      <c r="K3" s="55" t="s">
        <v>391</v>
      </c>
      <c r="L3" s="83" t="s">
        <v>397</v>
      </c>
    </row>
    <row r="4" spans="1:12" ht="75">
      <c r="A4" s="11">
        <v>3</v>
      </c>
      <c r="B4" s="12" t="s">
        <v>312</v>
      </c>
      <c r="C4" s="13" t="s">
        <v>400</v>
      </c>
      <c r="D4" s="14">
        <v>55000</v>
      </c>
      <c r="E4" s="12"/>
      <c r="F4" s="15"/>
      <c r="G4" s="13" t="s">
        <v>10</v>
      </c>
      <c r="H4" s="16" t="s">
        <v>11</v>
      </c>
      <c r="I4" s="59"/>
      <c r="J4" s="58" t="s">
        <v>382</v>
      </c>
      <c r="K4" s="55" t="s">
        <v>391</v>
      </c>
      <c r="L4" s="83" t="s">
        <v>397</v>
      </c>
    </row>
    <row r="5" spans="1:12" ht="50.25" customHeight="1">
      <c r="A5" s="11">
        <v>4</v>
      </c>
      <c r="B5" s="12" t="s">
        <v>313</v>
      </c>
      <c r="C5" s="13" t="s">
        <v>354</v>
      </c>
      <c r="D5" s="14">
        <v>420000</v>
      </c>
      <c r="E5" s="12"/>
      <c r="F5" s="15"/>
      <c r="G5" s="13" t="s">
        <v>12</v>
      </c>
      <c r="H5" s="16" t="s">
        <v>13</v>
      </c>
      <c r="I5" s="59"/>
      <c r="J5" s="58" t="s">
        <v>385</v>
      </c>
      <c r="K5" s="55" t="s">
        <v>391</v>
      </c>
      <c r="L5" s="83" t="s">
        <v>397</v>
      </c>
    </row>
    <row r="6" spans="1:12" ht="60">
      <c r="A6" s="11">
        <v>5</v>
      </c>
      <c r="B6" s="12" t="s">
        <v>313</v>
      </c>
      <c r="C6" s="13" t="s">
        <v>14</v>
      </c>
      <c r="D6" s="14">
        <v>357000</v>
      </c>
      <c r="E6" s="12"/>
      <c r="F6" s="15"/>
      <c r="G6" s="13" t="s">
        <v>12</v>
      </c>
      <c r="H6" s="16" t="s">
        <v>13</v>
      </c>
      <c r="I6" s="59"/>
      <c r="J6" s="58" t="s">
        <v>385</v>
      </c>
      <c r="K6" s="55" t="s">
        <v>391</v>
      </c>
      <c r="L6" s="83" t="s">
        <v>397</v>
      </c>
    </row>
    <row r="7" spans="1:12" ht="90">
      <c r="A7" s="11"/>
      <c r="B7" s="12" t="s">
        <v>319</v>
      </c>
      <c r="C7" s="13" t="s">
        <v>68</v>
      </c>
      <c r="D7" s="14">
        <v>264000</v>
      </c>
      <c r="E7" s="13"/>
      <c r="F7" s="16"/>
      <c r="G7" s="13" t="s">
        <v>69</v>
      </c>
      <c r="H7" s="16" t="s">
        <v>356</v>
      </c>
      <c r="I7" s="59"/>
      <c r="J7" s="58" t="s">
        <v>384</v>
      </c>
      <c r="K7" s="55"/>
      <c r="L7" s="83"/>
    </row>
    <row r="8" spans="1:12" ht="90">
      <c r="A8" s="11">
        <v>6</v>
      </c>
      <c r="B8" s="12" t="s">
        <v>314</v>
      </c>
      <c r="C8" s="12"/>
      <c r="D8" s="15"/>
      <c r="E8" s="13" t="s">
        <v>16</v>
      </c>
      <c r="F8" s="14">
        <v>2433080</v>
      </c>
      <c r="G8" s="13" t="s">
        <v>17</v>
      </c>
      <c r="H8" s="16" t="s">
        <v>18</v>
      </c>
      <c r="I8" s="60" t="s">
        <v>19</v>
      </c>
      <c r="J8" s="58" t="s">
        <v>404</v>
      </c>
      <c r="K8" s="55" t="s">
        <v>391</v>
      </c>
      <c r="L8" s="83" t="s">
        <v>397</v>
      </c>
    </row>
    <row r="9" spans="1:12" ht="90">
      <c r="A9" s="11">
        <v>7</v>
      </c>
      <c r="B9" s="12" t="s">
        <v>314</v>
      </c>
      <c r="C9" s="12"/>
      <c r="D9" s="15"/>
      <c r="E9" s="13" t="s">
        <v>16</v>
      </c>
      <c r="F9" s="14">
        <v>3140000</v>
      </c>
      <c r="G9" s="13" t="s">
        <v>20</v>
      </c>
      <c r="H9" s="16" t="s">
        <v>21</v>
      </c>
      <c r="I9" s="60" t="s">
        <v>22</v>
      </c>
      <c r="J9" s="58" t="s">
        <v>405</v>
      </c>
      <c r="K9" s="55" t="s">
        <v>391</v>
      </c>
      <c r="L9" s="83" t="s">
        <v>397</v>
      </c>
    </row>
    <row r="10" spans="1:12" ht="69" customHeight="1">
      <c r="A10" s="11">
        <v>8</v>
      </c>
      <c r="B10" s="12" t="s">
        <v>314</v>
      </c>
      <c r="C10" s="12"/>
      <c r="D10" s="15"/>
      <c r="E10" s="13" t="s">
        <v>23</v>
      </c>
      <c r="F10" s="14">
        <v>1196393.33</v>
      </c>
      <c r="G10" s="13" t="s">
        <v>24</v>
      </c>
      <c r="H10" s="16" t="s">
        <v>25</v>
      </c>
      <c r="I10" s="60" t="s">
        <v>26</v>
      </c>
      <c r="J10" s="58" t="s">
        <v>382</v>
      </c>
      <c r="K10" s="55" t="s">
        <v>391</v>
      </c>
      <c r="L10" s="83" t="s">
        <v>387</v>
      </c>
    </row>
    <row r="11" spans="1:12" ht="56.25" customHeight="1">
      <c r="A11" s="11">
        <v>9</v>
      </c>
      <c r="B11" s="12" t="s">
        <v>314</v>
      </c>
      <c r="C11" s="13" t="s">
        <v>27</v>
      </c>
      <c r="D11" s="14">
        <v>179000</v>
      </c>
      <c r="E11" s="12"/>
      <c r="F11" s="15"/>
      <c r="G11" s="13" t="s">
        <v>24</v>
      </c>
      <c r="H11" s="16" t="s">
        <v>21</v>
      </c>
      <c r="I11" s="60"/>
      <c r="J11" s="58" t="s">
        <v>384</v>
      </c>
      <c r="K11" s="55" t="s">
        <v>391</v>
      </c>
      <c r="L11" s="83" t="s">
        <v>397</v>
      </c>
    </row>
    <row r="12" spans="1:12" ht="105">
      <c r="A12" s="11">
        <v>10</v>
      </c>
      <c r="B12" s="12" t="s">
        <v>314</v>
      </c>
      <c r="C12" s="13" t="s">
        <v>28</v>
      </c>
      <c r="D12" s="14">
        <v>246000</v>
      </c>
      <c r="E12" s="12"/>
      <c r="F12" s="15"/>
      <c r="G12" s="13" t="s">
        <v>24</v>
      </c>
      <c r="H12" s="16" t="s">
        <v>21</v>
      </c>
      <c r="I12" s="60" t="s">
        <v>29</v>
      </c>
      <c r="J12" s="58" t="s">
        <v>367</v>
      </c>
      <c r="K12" s="55" t="s">
        <v>391</v>
      </c>
      <c r="L12" s="83" t="s">
        <v>397</v>
      </c>
    </row>
    <row r="13" spans="1:12" ht="60">
      <c r="A13" s="11">
        <v>11</v>
      </c>
      <c r="B13" s="12" t="s">
        <v>314</v>
      </c>
      <c r="C13" s="13" t="s">
        <v>30</v>
      </c>
      <c r="D13" s="14">
        <v>135000</v>
      </c>
      <c r="E13" s="12"/>
      <c r="F13" s="15"/>
      <c r="G13" s="13" t="s">
        <v>31</v>
      </c>
      <c r="H13" s="16" t="s">
        <v>21</v>
      </c>
      <c r="I13" s="59" t="s">
        <v>421</v>
      </c>
      <c r="J13" s="58" t="s">
        <v>367</v>
      </c>
      <c r="K13" s="55" t="s">
        <v>391</v>
      </c>
      <c r="L13" s="83" t="s">
        <v>397</v>
      </c>
    </row>
    <row r="14" spans="1:12" ht="105">
      <c r="A14" s="11">
        <v>12</v>
      </c>
      <c r="B14" s="12" t="s">
        <v>314</v>
      </c>
      <c r="C14" s="13" t="s">
        <v>32</v>
      </c>
      <c r="D14" s="14">
        <v>524000</v>
      </c>
      <c r="E14" s="12"/>
      <c r="F14" s="15"/>
      <c r="G14" s="13" t="s">
        <v>31</v>
      </c>
      <c r="H14" s="16" t="s">
        <v>21</v>
      </c>
      <c r="I14" s="60" t="s">
        <v>33</v>
      </c>
      <c r="J14" s="58" t="s">
        <v>380</v>
      </c>
      <c r="K14" s="55" t="s">
        <v>391</v>
      </c>
      <c r="L14" s="83" t="s">
        <v>397</v>
      </c>
    </row>
    <row r="15" spans="1:12" ht="90">
      <c r="A15" s="11">
        <v>13</v>
      </c>
      <c r="B15" s="12" t="s">
        <v>314</v>
      </c>
      <c r="C15" s="13" t="s">
        <v>34</v>
      </c>
      <c r="D15" s="14">
        <v>269800</v>
      </c>
      <c r="E15" s="12"/>
      <c r="F15" s="15"/>
      <c r="G15" s="13" t="s">
        <v>35</v>
      </c>
      <c r="H15" s="16" t="s">
        <v>21</v>
      </c>
      <c r="I15" s="60" t="s">
        <v>36</v>
      </c>
      <c r="J15" s="58" t="s">
        <v>406</v>
      </c>
      <c r="K15" s="55" t="s">
        <v>391</v>
      </c>
      <c r="L15" s="83" t="s">
        <v>387</v>
      </c>
    </row>
    <row r="16" spans="1:12" ht="90">
      <c r="A16" s="11">
        <v>14</v>
      </c>
      <c r="B16" s="12" t="s">
        <v>314</v>
      </c>
      <c r="C16" s="12"/>
      <c r="D16" s="15"/>
      <c r="E16" s="13" t="s">
        <v>37</v>
      </c>
      <c r="F16" s="14">
        <v>3206915.76</v>
      </c>
      <c r="G16" s="13" t="s">
        <v>35</v>
      </c>
      <c r="H16" s="16" t="s">
        <v>21</v>
      </c>
      <c r="I16" s="60" t="s">
        <v>38</v>
      </c>
      <c r="J16" s="58" t="s">
        <v>407</v>
      </c>
      <c r="K16" s="55" t="s">
        <v>391</v>
      </c>
      <c r="L16" s="83" t="s">
        <v>387</v>
      </c>
    </row>
    <row r="17" spans="1:12" ht="120">
      <c r="A17" s="11">
        <v>15</v>
      </c>
      <c r="B17" s="12" t="s">
        <v>314</v>
      </c>
      <c r="C17" s="12"/>
      <c r="D17" s="15"/>
      <c r="E17" s="13" t="s">
        <v>39</v>
      </c>
      <c r="F17" s="14">
        <v>2438491.5</v>
      </c>
      <c r="G17" s="13" t="s">
        <v>35</v>
      </c>
      <c r="H17" s="16" t="s">
        <v>40</v>
      </c>
      <c r="I17" s="60" t="s">
        <v>41</v>
      </c>
      <c r="J17" s="58" t="s">
        <v>408</v>
      </c>
      <c r="K17" s="55" t="s">
        <v>391</v>
      </c>
      <c r="L17" s="83" t="s">
        <v>387</v>
      </c>
    </row>
    <row r="18" spans="1:12" ht="105">
      <c r="A18" s="11">
        <v>16</v>
      </c>
      <c r="B18" s="12" t="s">
        <v>314</v>
      </c>
      <c r="C18" s="13" t="s">
        <v>42</v>
      </c>
      <c r="D18" s="14">
        <v>260000</v>
      </c>
      <c r="E18" s="12"/>
      <c r="F18" s="15"/>
      <c r="G18" s="13" t="s">
        <v>35</v>
      </c>
      <c r="H18" s="16" t="s">
        <v>21</v>
      </c>
      <c r="I18" s="60" t="s">
        <v>43</v>
      </c>
      <c r="J18" s="58" t="s">
        <v>369</v>
      </c>
      <c r="K18" s="55" t="s">
        <v>391</v>
      </c>
      <c r="L18" s="83" t="s">
        <v>397</v>
      </c>
    </row>
    <row r="19" spans="1:12" ht="120">
      <c r="A19" s="11">
        <v>17</v>
      </c>
      <c r="B19" s="12" t="s">
        <v>314</v>
      </c>
      <c r="C19" s="13" t="s">
        <v>44</v>
      </c>
      <c r="D19" s="14">
        <v>60280</v>
      </c>
      <c r="E19" s="12"/>
      <c r="F19" s="15"/>
      <c r="G19" s="13" t="s">
        <v>35</v>
      </c>
      <c r="H19" s="16" t="s">
        <v>21</v>
      </c>
      <c r="I19" s="60" t="s">
        <v>45</v>
      </c>
      <c r="J19" s="58" t="s">
        <v>369</v>
      </c>
      <c r="K19" s="55" t="s">
        <v>391</v>
      </c>
      <c r="L19" s="83" t="s">
        <v>387</v>
      </c>
    </row>
    <row r="20" spans="1:12" ht="60">
      <c r="A20" s="11">
        <v>18</v>
      </c>
      <c r="B20" s="12" t="s">
        <v>315</v>
      </c>
      <c r="C20" s="13" t="s">
        <v>46</v>
      </c>
      <c r="D20" s="14">
        <v>240000</v>
      </c>
      <c r="E20" s="12"/>
      <c r="F20" s="15"/>
      <c r="G20" s="13" t="s">
        <v>47</v>
      </c>
      <c r="H20" s="16" t="s">
        <v>48</v>
      </c>
      <c r="I20" s="59"/>
      <c r="J20" s="58" t="s">
        <v>367</v>
      </c>
      <c r="K20" s="55" t="s">
        <v>391</v>
      </c>
      <c r="L20" s="83" t="s">
        <v>397</v>
      </c>
    </row>
    <row r="21" spans="1:12" ht="45">
      <c r="A21" s="11">
        <v>19</v>
      </c>
      <c r="B21" s="12" t="s">
        <v>316</v>
      </c>
      <c r="C21" s="13" t="s">
        <v>49</v>
      </c>
      <c r="D21" s="14">
        <v>65000</v>
      </c>
      <c r="E21" s="12"/>
      <c r="F21" s="15"/>
      <c r="G21" s="13" t="s">
        <v>50</v>
      </c>
      <c r="H21" s="16" t="s">
        <v>51</v>
      </c>
      <c r="I21" s="59"/>
      <c r="J21" s="58" t="s">
        <v>384</v>
      </c>
      <c r="K21" s="55" t="s">
        <v>391</v>
      </c>
      <c r="L21" s="83" t="s">
        <v>397</v>
      </c>
    </row>
    <row r="22" spans="1:12" ht="45">
      <c r="A22" s="11">
        <v>20</v>
      </c>
      <c r="B22" s="12" t="s">
        <v>317</v>
      </c>
      <c r="C22" s="13" t="s">
        <v>57</v>
      </c>
      <c r="D22" s="14">
        <v>81000</v>
      </c>
      <c r="E22" s="12"/>
      <c r="F22" s="15"/>
      <c r="G22" s="13" t="s">
        <v>56</v>
      </c>
      <c r="H22" s="16" t="s">
        <v>55</v>
      </c>
      <c r="I22" s="59"/>
      <c r="J22" s="58" t="s">
        <v>375</v>
      </c>
      <c r="K22" s="55" t="s">
        <v>391</v>
      </c>
      <c r="L22" s="83" t="s">
        <v>365</v>
      </c>
    </row>
    <row r="23" spans="1:12" ht="45">
      <c r="A23" s="11">
        <v>21</v>
      </c>
      <c r="B23" s="12" t="s">
        <v>317</v>
      </c>
      <c r="C23" s="13" t="s">
        <v>60</v>
      </c>
      <c r="D23" s="14">
        <v>60000</v>
      </c>
      <c r="E23" s="12"/>
      <c r="F23" s="15"/>
      <c r="G23" s="13" t="s">
        <v>59</v>
      </c>
      <c r="H23" s="16" t="s">
        <v>61</v>
      </c>
      <c r="I23" s="59"/>
      <c r="J23" s="58" t="s">
        <v>383</v>
      </c>
      <c r="K23" s="55" t="s">
        <v>391</v>
      </c>
      <c r="L23" s="83" t="s">
        <v>365</v>
      </c>
    </row>
    <row r="24" spans="1:12" ht="45">
      <c r="A24" s="11">
        <v>22</v>
      </c>
      <c r="B24" s="12" t="s">
        <v>317</v>
      </c>
      <c r="C24" s="13" t="s">
        <v>63</v>
      </c>
      <c r="D24" s="14">
        <v>180000</v>
      </c>
      <c r="E24" s="12"/>
      <c r="F24" s="15"/>
      <c r="G24" s="13" t="s">
        <v>64</v>
      </c>
      <c r="H24" s="16" t="s">
        <v>55</v>
      </c>
      <c r="I24" s="59"/>
      <c r="J24" s="58" t="s">
        <v>392</v>
      </c>
      <c r="K24" s="55" t="s">
        <v>391</v>
      </c>
      <c r="L24" s="83" t="s">
        <v>397</v>
      </c>
    </row>
    <row r="25" spans="1:12" ht="90">
      <c r="A25" s="11">
        <v>23</v>
      </c>
      <c r="B25" s="12" t="s">
        <v>318</v>
      </c>
      <c r="C25" s="13" t="s">
        <v>65</v>
      </c>
      <c r="D25" s="14">
        <v>250000</v>
      </c>
      <c r="E25" s="12"/>
      <c r="F25" s="15"/>
      <c r="G25" s="13" t="s">
        <v>66</v>
      </c>
      <c r="H25" s="16" t="s">
        <v>67</v>
      </c>
      <c r="I25" s="59"/>
      <c r="J25" s="58" t="s">
        <v>373</v>
      </c>
      <c r="K25" s="55" t="s">
        <v>391</v>
      </c>
      <c r="L25" s="83" t="s">
        <v>397</v>
      </c>
    </row>
    <row r="26" spans="1:12" ht="75">
      <c r="A26" s="11">
        <v>24</v>
      </c>
      <c r="B26" s="12" t="s">
        <v>320</v>
      </c>
      <c r="C26" s="13" t="s">
        <v>70</v>
      </c>
      <c r="D26" s="14">
        <v>650000</v>
      </c>
      <c r="E26" s="12"/>
      <c r="F26" s="15"/>
      <c r="G26" s="13" t="s">
        <v>71</v>
      </c>
      <c r="H26" s="16" t="s">
        <v>72</v>
      </c>
      <c r="I26" s="59"/>
      <c r="J26" s="58" t="s">
        <v>392</v>
      </c>
      <c r="K26" s="55" t="s">
        <v>391</v>
      </c>
      <c r="L26" s="83" t="s">
        <v>397</v>
      </c>
    </row>
    <row r="27" spans="1:12" ht="105">
      <c r="A27" s="11">
        <v>25</v>
      </c>
      <c r="B27" s="12" t="s">
        <v>320</v>
      </c>
      <c r="C27" s="12"/>
      <c r="D27" s="15"/>
      <c r="E27" s="13" t="s">
        <v>73</v>
      </c>
      <c r="F27" s="14">
        <v>1500000</v>
      </c>
      <c r="G27" s="13" t="s">
        <v>74</v>
      </c>
      <c r="H27" s="16" t="s">
        <v>75</v>
      </c>
      <c r="I27" s="59"/>
      <c r="J27" s="58" t="s">
        <v>393</v>
      </c>
      <c r="K27" s="55" t="s">
        <v>391</v>
      </c>
      <c r="L27" s="83" t="s">
        <v>397</v>
      </c>
    </row>
    <row r="28" spans="1:12" ht="75">
      <c r="A28" s="11">
        <v>26</v>
      </c>
      <c r="B28" s="12" t="s">
        <v>320</v>
      </c>
      <c r="C28" s="13" t="s">
        <v>76</v>
      </c>
      <c r="D28" s="14">
        <v>300000</v>
      </c>
      <c r="E28" s="12"/>
      <c r="F28" s="15"/>
      <c r="G28" s="13" t="s">
        <v>77</v>
      </c>
      <c r="H28" s="16" t="s">
        <v>75</v>
      </c>
      <c r="I28" s="59"/>
      <c r="J28" s="58" t="s">
        <v>383</v>
      </c>
      <c r="K28" s="55" t="s">
        <v>391</v>
      </c>
      <c r="L28" s="83" t="s">
        <v>397</v>
      </c>
    </row>
    <row r="29" spans="1:12" ht="75">
      <c r="A29" s="11">
        <v>27</v>
      </c>
      <c r="B29" s="12" t="s">
        <v>320</v>
      </c>
      <c r="C29" s="13" t="s">
        <v>78</v>
      </c>
      <c r="D29" s="14">
        <v>120000</v>
      </c>
      <c r="E29" s="12"/>
      <c r="F29" s="15"/>
      <c r="G29" s="13" t="s">
        <v>79</v>
      </c>
      <c r="H29" s="16" t="s">
        <v>75</v>
      </c>
      <c r="I29" s="59"/>
      <c r="J29" s="58" t="s">
        <v>394</v>
      </c>
      <c r="K29" s="55" t="s">
        <v>391</v>
      </c>
      <c r="L29" s="83" t="s">
        <v>397</v>
      </c>
    </row>
    <row r="30" spans="1:12" ht="45">
      <c r="A30" s="11">
        <v>28</v>
      </c>
      <c r="B30" s="12" t="s">
        <v>320</v>
      </c>
      <c r="C30" s="13" t="s">
        <v>80</v>
      </c>
      <c r="D30" s="14">
        <v>400000</v>
      </c>
      <c r="E30" s="12"/>
      <c r="F30" s="15"/>
      <c r="G30" s="13" t="s">
        <v>81</v>
      </c>
      <c r="H30" s="16" t="s">
        <v>82</v>
      </c>
      <c r="I30" s="59"/>
      <c r="J30" s="58" t="s">
        <v>395</v>
      </c>
      <c r="K30" s="55" t="s">
        <v>391</v>
      </c>
      <c r="L30" s="83" t="s">
        <v>397</v>
      </c>
    </row>
    <row r="31" spans="1:12" ht="105">
      <c r="A31" s="11">
        <v>29</v>
      </c>
      <c r="B31" s="12" t="s">
        <v>320</v>
      </c>
      <c r="C31" s="13" t="s">
        <v>83</v>
      </c>
      <c r="D31" s="14">
        <v>300000</v>
      </c>
      <c r="E31" s="12"/>
      <c r="F31" s="15"/>
      <c r="G31" s="13" t="s">
        <v>84</v>
      </c>
      <c r="H31" s="16" t="s">
        <v>75</v>
      </c>
      <c r="I31" s="59"/>
      <c r="J31" s="58" t="s">
        <v>369</v>
      </c>
      <c r="K31" s="55" t="s">
        <v>391</v>
      </c>
      <c r="L31" s="83" t="s">
        <v>397</v>
      </c>
    </row>
    <row r="32" spans="1:12" ht="75">
      <c r="A32" s="11">
        <v>30</v>
      </c>
      <c r="B32" s="12" t="s">
        <v>320</v>
      </c>
      <c r="C32" s="13" t="s">
        <v>85</v>
      </c>
      <c r="D32" s="14">
        <v>230850</v>
      </c>
      <c r="E32" s="12"/>
      <c r="F32" s="15"/>
      <c r="G32" s="13" t="s">
        <v>86</v>
      </c>
      <c r="H32" s="16" t="s">
        <v>75</v>
      </c>
      <c r="I32" s="59"/>
      <c r="J32" s="58" t="s">
        <v>369</v>
      </c>
      <c r="K32" s="55" t="s">
        <v>391</v>
      </c>
      <c r="L32" s="83" t="s">
        <v>397</v>
      </c>
    </row>
    <row r="33" spans="1:12" ht="75">
      <c r="A33" s="11">
        <v>31</v>
      </c>
      <c r="B33" s="12" t="s">
        <v>320</v>
      </c>
      <c r="C33" s="13" t="s">
        <v>87</v>
      </c>
      <c r="D33" s="14">
        <v>750000</v>
      </c>
      <c r="E33" s="12"/>
      <c r="F33" s="15"/>
      <c r="G33" s="13" t="s">
        <v>88</v>
      </c>
      <c r="H33" s="16" t="s">
        <v>75</v>
      </c>
      <c r="I33" s="59"/>
      <c r="J33" s="58" t="s">
        <v>396</v>
      </c>
      <c r="K33" s="55" t="s">
        <v>391</v>
      </c>
      <c r="L33" s="83" t="s">
        <v>397</v>
      </c>
    </row>
    <row r="34" spans="1:12" ht="105">
      <c r="A34" s="11">
        <v>32</v>
      </c>
      <c r="B34" s="12" t="s">
        <v>320</v>
      </c>
      <c r="C34" s="13" t="s">
        <v>89</v>
      </c>
      <c r="D34" s="14">
        <v>350000</v>
      </c>
      <c r="E34" s="12"/>
      <c r="F34" s="15"/>
      <c r="G34" s="13" t="s">
        <v>90</v>
      </c>
      <c r="H34" s="16" t="s">
        <v>91</v>
      </c>
      <c r="I34" s="59"/>
      <c r="J34" s="58" t="s">
        <v>384</v>
      </c>
      <c r="K34" s="55" t="s">
        <v>391</v>
      </c>
      <c r="L34" s="83" t="s">
        <v>397</v>
      </c>
    </row>
    <row r="35" spans="1:12" ht="180">
      <c r="A35" s="11">
        <v>33</v>
      </c>
      <c r="B35" s="12" t="s">
        <v>320</v>
      </c>
      <c r="C35" s="13" t="s">
        <v>92</v>
      </c>
      <c r="D35" s="14">
        <v>150000</v>
      </c>
      <c r="E35" s="12"/>
      <c r="F35" s="15"/>
      <c r="G35" s="13" t="s">
        <v>93</v>
      </c>
      <c r="H35" s="16" t="s">
        <v>94</v>
      </c>
      <c r="I35" s="59"/>
      <c r="J35" s="58" t="s">
        <v>367</v>
      </c>
      <c r="K35" s="55" t="s">
        <v>391</v>
      </c>
      <c r="L35" s="83" t="s">
        <v>397</v>
      </c>
    </row>
    <row r="36" spans="1:12" ht="60">
      <c r="A36" s="11">
        <v>34</v>
      </c>
      <c r="B36" s="12" t="s">
        <v>321</v>
      </c>
      <c r="C36" s="12"/>
      <c r="D36" s="15"/>
      <c r="E36" s="13" t="s">
        <v>95</v>
      </c>
      <c r="F36" s="14">
        <v>150000</v>
      </c>
      <c r="G36" s="13" t="s">
        <v>96</v>
      </c>
      <c r="H36" s="16" t="s">
        <v>97</v>
      </c>
      <c r="I36" s="59"/>
      <c r="J36" s="58" t="s">
        <v>384</v>
      </c>
      <c r="K36" s="55" t="s">
        <v>409</v>
      </c>
      <c r="L36" s="83" t="s">
        <v>387</v>
      </c>
    </row>
    <row r="37" spans="1:12" ht="75">
      <c r="A37" s="11">
        <v>35</v>
      </c>
      <c r="B37" s="12" t="s">
        <v>321</v>
      </c>
      <c r="C37" s="12"/>
      <c r="D37" s="15"/>
      <c r="E37" s="13" t="s">
        <v>98</v>
      </c>
      <c r="F37" s="14">
        <v>200000</v>
      </c>
      <c r="G37" s="13" t="s">
        <v>96</v>
      </c>
      <c r="H37" s="16" t="s">
        <v>99</v>
      </c>
      <c r="I37" s="59"/>
      <c r="J37" s="58" t="s">
        <v>382</v>
      </c>
      <c r="K37" s="55" t="s">
        <v>391</v>
      </c>
      <c r="L37" s="83" t="s">
        <v>387</v>
      </c>
    </row>
    <row r="38" spans="1:12" ht="180">
      <c r="A38" s="11">
        <v>36</v>
      </c>
      <c r="B38" s="12" t="s">
        <v>325</v>
      </c>
      <c r="C38" s="12"/>
      <c r="D38" s="15"/>
      <c r="E38" s="13" t="s">
        <v>114</v>
      </c>
      <c r="F38" s="15">
        <v>1700000</v>
      </c>
      <c r="G38" s="13" t="s">
        <v>113</v>
      </c>
      <c r="H38" s="16" t="s">
        <v>115</v>
      </c>
      <c r="I38" s="61"/>
      <c r="J38" s="58" t="s">
        <v>396</v>
      </c>
      <c r="K38" s="55" t="s">
        <v>391</v>
      </c>
      <c r="L38" s="83" t="s">
        <v>387</v>
      </c>
    </row>
    <row r="39" spans="1:12" ht="75">
      <c r="A39" s="11">
        <v>37</v>
      </c>
      <c r="B39" s="12" t="s">
        <v>325</v>
      </c>
      <c r="C39" s="13" t="s">
        <v>116</v>
      </c>
      <c r="D39" s="15">
        <v>88000</v>
      </c>
      <c r="E39" s="12"/>
      <c r="F39" s="15"/>
      <c r="G39" s="13" t="s">
        <v>117</v>
      </c>
      <c r="H39" s="16" t="s">
        <v>118</v>
      </c>
      <c r="I39" s="61"/>
      <c r="J39" s="58" t="s">
        <v>369</v>
      </c>
      <c r="K39" s="55" t="s">
        <v>391</v>
      </c>
      <c r="L39" s="83" t="s">
        <v>387</v>
      </c>
    </row>
    <row r="40" spans="1:12" ht="45">
      <c r="A40" s="11">
        <v>38</v>
      </c>
      <c r="B40" s="12" t="s">
        <v>325</v>
      </c>
      <c r="C40" s="13" t="s">
        <v>119</v>
      </c>
      <c r="D40" s="15">
        <v>200000</v>
      </c>
      <c r="E40" s="12"/>
      <c r="F40" s="15"/>
      <c r="G40" s="13" t="s">
        <v>120</v>
      </c>
      <c r="H40" s="16" t="s">
        <v>121</v>
      </c>
      <c r="I40" s="61"/>
      <c r="J40" s="58" t="s">
        <v>375</v>
      </c>
      <c r="K40" s="55" t="s">
        <v>391</v>
      </c>
      <c r="L40" s="83" t="s">
        <v>387</v>
      </c>
    </row>
    <row r="41" spans="1:12" ht="45">
      <c r="A41" s="11">
        <v>39</v>
      </c>
      <c r="B41" s="12" t="s">
        <v>325</v>
      </c>
      <c r="C41" s="13" t="s">
        <v>122</v>
      </c>
      <c r="D41" s="15">
        <v>65000</v>
      </c>
      <c r="E41" s="12"/>
      <c r="F41" s="15"/>
      <c r="G41" s="13" t="s">
        <v>123</v>
      </c>
      <c r="H41" s="16" t="s">
        <v>124</v>
      </c>
      <c r="I41" s="61"/>
      <c r="J41" s="58" t="s">
        <v>369</v>
      </c>
      <c r="K41" s="55" t="s">
        <v>391</v>
      </c>
      <c r="L41" s="83" t="s">
        <v>387</v>
      </c>
    </row>
    <row r="42" spans="1:12" ht="60">
      <c r="A42" s="11">
        <v>40</v>
      </c>
      <c r="B42" s="12" t="s">
        <v>325</v>
      </c>
      <c r="C42" s="13" t="s">
        <v>125</v>
      </c>
      <c r="D42" s="15">
        <v>210000</v>
      </c>
      <c r="E42" s="12"/>
      <c r="F42" s="15"/>
      <c r="G42" s="13" t="s">
        <v>126</v>
      </c>
      <c r="H42" s="16" t="s">
        <v>127</v>
      </c>
      <c r="I42" s="61"/>
      <c r="J42" s="58" t="s">
        <v>382</v>
      </c>
      <c r="K42" s="55" t="s">
        <v>391</v>
      </c>
      <c r="L42" s="83" t="s">
        <v>387</v>
      </c>
    </row>
    <row r="43" spans="1:12" ht="45">
      <c r="A43" s="11">
        <v>41</v>
      </c>
      <c r="B43" s="12" t="s">
        <v>325</v>
      </c>
      <c r="C43" s="13" t="s">
        <v>128</v>
      </c>
      <c r="D43" s="15">
        <v>180000</v>
      </c>
      <c r="E43" s="12"/>
      <c r="F43" s="15"/>
      <c r="G43" s="12">
        <v>2013</v>
      </c>
      <c r="H43" s="16" t="s">
        <v>129</v>
      </c>
      <c r="I43" s="61"/>
      <c r="J43" s="58" t="s">
        <v>412</v>
      </c>
      <c r="K43" s="55" t="s">
        <v>391</v>
      </c>
      <c r="L43" s="83" t="s">
        <v>387</v>
      </c>
    </row>
    <row r="44" spans="1:12" ht="45">
      <c r="A44" s="11">
        <v>42</v>
      </c>
      <c r="B44" s="12" t="s">
        <v>325</v>
      </c>
      <c r="C44" s="13" t="s">
        <v>130</v>
      </c>
      <c r="D44" s="15">
        <v>200000</v>
      </c>
      <c r="E44" s="12"/>
      <c r="F44" s="15"/>
      <c r="G44" s="13" t="s">
        <v>131</v>
      </c>
      <c r="H44" s="16" t="s">
        <v>132</v>
      </c>
      <c r="I44" s="60" t="s">
        <v>53</v>
      </c>
      <c r="J44" s="58" t="s">
        <v>380</v>
      </c>
      <c r="K44" s="55" t="s">
        <v>391</v>
      </c>
      <c r="L44" s="83" t="s">
        <v>387</v>
      </c>
    </row>
    <row r="45" spans="1:12" ht="45">
      <c r="A45" s="11">
        <v>43</v>
      </c>
      <c r="B45" s="12" t="s">
        <v>325</v>
      </c>
      <c r="C45" s="13" t="s">
        <v>138</v>
      </c>
      <c r="D45" s="15">
        <v>60000</v>
      </c>
      <c r="E45" s="12"/>
      <c r="F45" s="15"/>
      <c r="G45" s="13" t="s">
        <v>139</v>
      </c>
      <c r="H45" s="16" t="s">
        <v>127</v>
      </c>
      <c r="I45" s="61"/>
      <c r="J45" s="58" t="s">
        <v>367</v>
      </c>
      <c r="K45" s="55" t="s">
        <v>391</v>
      </c>
      <c r="L45" s="83" t="s">
        <v>387</v>
      </c>
    </row>
    <row r="46" spans="1:12" ht="60">
      <c r="A46" s="11">
        <v>44</v>
      </c>
      <c r="B46" s="12" t="s">
        <v>325</v>
      </c>
      <c r="C46" s="13" t="s">
        <v>140</v>
      </c>
      <c r="D46" s="15">
        <v>250000</v>
      </c>
      <c r="E46" s="12"/>
      <c r="F46" s="15"/>
      <c r="G46" s="12">
        <v>2013</v>
      </c>
      <c r="H46" s="16" t="s">
        <v>141</v>
      </c>
      <c r="I46" s="61"/>
      <c r="J46" s="58" t="s">
        <v>367</v>
      </c>
      <c r="K46" s="55" t="s">
        <v>391</v>
      </c>
      <c r="L46" s="83" t="s">
        <v>387</v>
      </c>
    </row>
    <row r="47" spans="1:12" ht="45">
      <c r="A47" s="11">
        <v>45</v>
      </c>
      <c r="B47" s="12" t="s">
        <v>325</v>
      </c>
      <c r="C47" s="12"/>
      <c r="D47" s="15"/>
      <c r="E47" s="13" t="s">
        <v>145</v>
      </c>
      <c r="F47" s="15"/>
      <c r="G47" s="13" t="s">
        <v>146</v>
      </c>
      <c r="H47" s="16" t="s">
        <v>147</v>
      </c>
      <c r="I47" s="61"/>
      <c r="J47" s="58" t="s">
        <v>413</v>
      </c>
      <c r="K47" s="55" t="s">
        <v>391</v>
      </c>
      <c r="L47" s="83" t="s">
        <v>387</v>
      </c>
    </row>
    <row r="48" spans="1:12" ht="45">
      <c r="A48" s="11">
        <v>46</v>
      </c>
      <c r="B48" s="12" t="s">
        <v>325</v>
      </c>
      <c r="C48" s="12"/>
      <c r="D48" s="15"/>
      <c r="E48" s="13" t="s">
        <v>148</v>
      </c>
      <c r="F48" s="15"/>
      <c r="G48" s="13" t="s">
        <v>146</v>
      </c>
      <c r="H48" s="16" t="s">
        <v>147</v>
      </c>
      <c r="I48" s="61"/>
      <c r="J48" s="58" t="s">
        <v>413</v>
      </c>
      <c r="K48" s="55" t="s">
        <v>391</v>
      </c>
      <c r="L48" s="83" t="s">
        <v>387</v>
      </c>
    </row>
    <row r="49" spans="1:12" ht="45">
      <c r="A49" s="11">
        <v>47</v>
      </c>
      <c r="B49" s="12" t="s">
        <v>325</v>
      </c>
      <c r="C49" s="12"/>
      <c r="D49" s="15"/>
      <c r="E49" s="13" t="s">
        <v>149</v>
      </c>
      <c r="F49" s="15"/>
      <c r="G49" s="13" t="s">
        <v>150</v>
      </c>
      <c r="H49" s="16" t="s">
        <v>151</v>
      </c>
      <c r="I49" s="61"/>
      <c r="J49" s="58" t="s">
        <v>414</v>
      </c>
      <c r="K49" s="55" t="s">
        <v>391</v>
      </c>
      <c r="L49" s="83" t="s">
        <v>387</v>
      </c>
    </row>
    <row r="50" spans="1:12" ht="45">
      <c r="A50" s="11">
        <v>48</v>
      </c>
      <c r="B50" s="12" t="s">
        <v>325</v>
      </c>
      <c r="C50" s="12"/>
      <c r="D50" s="15"/>
      <c r="E50" s="13" t="s">
        <v>152</v>
      </c>
      <c r="F50" s="15"/>
      <c r="G50" s="13" t="s">
        <v>153</v>
      </c>
      <c r="H50" s="16" t="s">
        <v>154</v>
      </c>
      <c r="I50" s="61"/>
      <c r="J50" s="58" t="s">
        <v>413</v>
      </c>
      <c r="K50" s="55" t="s">
        <v>391</v>
      </c>
      <c r="L50" s="83" t="s">
        <v>387</v>
      </c>
    </row>
    <row r="51" spans="1:12" ht="45">
      <c r="A51" s="11">
        <v>49</v>
      </c>
      <c r="B51" s="12" t="s">
        <v>325</v>
      </c>
      <c r="C51" s="12"/>
      <c r="D51" s="15"/>
      <c r="E51" s="13" t="s">
        <v>155</v>
      </c>
      <c r="F51" s="15"/>
      <c r="G51" s="13" t="s">
        <v>153</v>
      </c>
      <c r="H51" s="16" t="s">
        <v>154</v>
      </c>
      <c r="I51" s="61"/>
      <c r="J51" s="58" t="s">
        <v>413</v>
      </c>
      <c r="K51" s="55" t="s">
        <v>391</v>
      </c>
      <c r="L51" s="83" t="s">
        <v>387</v>
      </c>
    </row>
    <row r="52" spans="1:12" ht="45">
      <c r="A52" s="11">
        <v>50</v>
      </c>
      <c r="B52" s="12" t="s">
        <v>325</v>
      </c>
      <c r="C52" s="12"/>
      <c r="D52" s="15"/>
      <c r="E52" s="13" t="s">
        <v>156</v>
      </c>
      <c r="F52" s="15"/>
      <c r="G52" s="13" t="s">
        <v>126</v>
      </c>
      <c r="H52" s="16" t="s">
        <v>127</v>
      </c>
      <c r="I52" s="61"/>
      <c r="J52" s="58" t="s">
        <v>415</v>
      </c>
      <c r="K52" s="55" t="s">
        <v>391</v>
      </c>
      <c r="L52" s="83" t="s">
        <v>387</v>
      </c>
    </row>
    <row r="53" spans="1:12" ht="60">
      <c r="A53" s="11">
        <v>51</v>
      </c>
      <c r="B53" s="12" t="s">
        <v>325</v>
      </c>
      <c r="C53" s="12"/>
      <c r="D53" s="15"/>
      <c r="E53" s="13" t="s">
        <v>157</v>
      </c>
      <c r="F53" s="15"/>
      <c r="G53" s="13" t="s">
        <v>153</v>
      </c>
      <c r="H53" s="16" t="s">
        <v>154</v>
      </c>
      <c r="I53" s="61"/>
      <c r="J53" s="58" t="s">
        <v>413</v>
      </c>
      <c r="K53" s="55" t="s">
        <v>391</v>
      </c>
      <c r="L53" s="83" t="s">
        <v>387</v>
      </c>
    </row>
    <row r="54" spans="1:12" ht="45">
      <c r="A54" s="11">
        <v>52</v>
      </c>
      <c r="B54" s="12" t="s">
        <v>325</v>
      </c>
      <c r="C54" s="12"/>
      <c r="D54" s="15"/>
      <c r="E54" s="13" t="s">
        <v>158</v>
      </c>
      <c r="F54" s="15"/>
      <c r="G54" s="13" t="s">
        <v>126</v>
      </c>
      <c r="H54" s="16" t="s">
        <v>154</v>
      </c>
      <c r="I54" s="61"/>
      <c r="J54" s="58" t="s">
        <v>415</v>
      </c>
      <c r="K54" s="55" t="s">
        <v>391</v>
      </c>
      <c r="L54" s="83" t="s">
        <v>387</v>
      </c>
    </row>
    <row r="55" spans="1:12" ht="60">
      <c r="A55" s="11">
        <v>53</v>
      </c>
      <c r="B55" s="12" t="s">
        <v>325</v>
      </c>
      <c r="C55" s="12"/>
      <c r="D55" s="15"/>
      <c r="E55" s="13" t="s">
        <v>161</v>
      </c>
      <c r="F55" s="15"/>
      <c r="G55" s="13" t="s">
        <v>162</v>
      </c>
      <c r="H55" s="16" t="s">
        <v>154</v>
      </c>
      <c r="I55" s="61"/>
      <c r="J55" s="58" t="s">
        <v>373</v>
      </c>
      <c r="K55" s="55" t="s">
        <v>391</v>
      </c>
      <c r="L55" s="83" t="s">
        <v>387</v>
      </c>
    </row>
    <row r="56" spans="1:12" ht="45">
      <c r="A56" s="11">
        <v>54</v>
      </c>
      <c r="B56" s="12" t="s">
        <v>325</v>
      </c>
      <c r="C56" s="12"/>
      <c r="D56" s="15"/>
      <c r="E56" s="13" t="s">
        <v>163</v>
      </c>
      <c r="F56" s="15"/>
      <c r="G56" s="13" t="s">
        <v>153</v>
      </c>
      <c r="H56" s="16" t="s">
        <v>154</v>
      </c>
      <c r="I56" s="61"/>
      <c r="J56" s="58" t="s">
        <v>413</v>
      </c>
      <c r="K56" s="55" t="s">
        <v>391</v>
      </c>
      <c r="L56" s="83" t="s">
        <v>387</v>
      </c>
    </row>
    <row r="57" spans="1:12" ht="45">
      <c r="A57" s="11">
        <v>55</v>
      </c>
      <c r="B57" s="12" t="s">
        <v>325</v>
      </c>
      <c r="C57" s="12"/>
      <c r="D57" s="15"/>
      <c r="E57" s="13" t="s">
        <v>164</v>
      </c>
      <c r="F57" s="15"/>
      <c r="G57" s="13" t="s">
        <v>153</v>
      </c>
      <c r="H57" s="16" t="s">
        <v>154</v>
      </c>
      <c r="I57" s="61"/>
      <c r="J57" s="58" t="s">
        <v>413</v>
      </c>
      <c r="K57" s="55" t="s">
        <v>391</v>
      </c>
      <c r="L57" s="83" t="s">
        <v>387</v>
      </c>
    </row>
    <row r="58" spans="1:12" ht="45">
      <c r="A58" s="11">
        <v>56</v>
      </c>
      <c r="B58" s="12" t="s">
        <v>325</v>
      </c>
      <c r="C58" s="12"/>
      <c r="D58" s="15"/>
      <c r="E58" s="13" t="s">
        <v>165</v>
      </c>
      <c r="F58" s="15"/>
      <c r="G58" s="12">
        <v>2013</v>
      </c>
      <c r="H58" s="16" t="s">
        <v>166</v>
      </c>
      <c r="I58" s="61"/>
      <c r="J58" s="58" t="s">
        <v>416</v>
      </c>
      <c r="K58" s="55" t="s">
        <v>391</v>
      </c>
      <c r="L58" s="83" t="s">
        <v>387</v>
      </c>
    </row>
    <row r="59" spans="1:12" ht="45">
      <c r="A59" s="11">
        <v>57</v>
      </c>
      <c r="B59" s="12" t="s">
        <v>325</v>
      </c>
      <c r="C59" s="13" t="s">
        <v>171</v>
      </c>
      <c r="D59" s="14" t="s">
        <v>361</v>
      </c>
      <c r="E59" s="12"/>
      <c r="F59" s="15"/>
      <c r="G59" s="13" t="s">
        <v>172</v>
      </c>
      <c r="H59" s="16" t="s">
        <v>154</v>
      </c>
      <c r="I59" s="61"/>
      <c r="J59" s="58" t="s">
        <v>380</v>
      </c>
      <c r="K59" s="55" t="s">
        <v>391</v>
      </c>
      <c r="L59" s="83" t="s">
        <v>387</v>
      </c>
    </row>
    <row r="60" spans="1:12" ht="45">
      <c r="A60" s="11">
        <v>58</v>
      </c>
      <c r="B60" s="12" t="s">
        <v>325</v>
      </c>
      <c r="C60" s="13" t="s">
        <v>173</v>
      </c>
      <c r="D60" s="14" t="s">
        <v>362</v>
      </c>
      <c r="E60" s="12"/>
      <c r="F60" s="15"/>
      <c r="G60" s="13" t="s">
        <v>174</v>
      </c>
      <c r="H60" s="16" t="s">
        <v>175</v>
      </c>
      <c r="I60" s="61"/>
      <c r="J60" s="58" t="s">
        <v>380</v>
      </c>
      <c r="K60" s="55" t="s">
        <v>391</v>
      </c>
      <c r="L60" s="83" t="s">
        <v>387</v>
      </c>
    </row>
    <row r="61" spans="1:12" ht="45">
      <c r="A61" s="11">
        <v>59</v>
      </c>
      <c r="B61" s="12" t="s">
        <v>325</v>
      </c>
      <c r="C61" s="13" t="s">
        <v>176</v>
      </c>
      <c r="D61" s="14" t="s">
        <v>363</v>
      </c>
      <c r="E61" s="12"/>
      <c r="F61" s="15"/>
      <c r="G61" s="13" t="s">
        <v>177</v>
      </c>
      <c r="H61" s="16" t="s">
        <v>175</v>
      </c>
      <c r="I61" s="61"/>
      <c r="J61" s="58" t="s">
        <v>382</v>
      </c>
      <c r="K61" s="55" t="s">
        <v>391</v>
      </c>
      <c r="L61" s="83" t="s">
        <v>387</v>
      </c>
    </row>
    <row r="62" spans="1:12" ht="240">
      <c r="A62" s="11">
        <v>60</v>
      </c>
      <c r="B62" s="12" t="s">
        <v>335</v>
      </c>
      <c r="C62" s="28" t="s">
        <v>364</v>
      </c>
      <c r="D62" s="15">
        <v>188000</v>
      </c>
      <c r="E62" s="12"/>
      <c r="F62" s="15"/>
      <c r="G62" s="12">
        <v>2013</v>
      </c>
      <c r="H62" s="13" t="s">
        <v>229</v>
      </c>
      <c r="I62" s="60" t="s">
        <v>427</v>
      </c>
      <c r="J62" s="58"/>
      <c r="K62" s="55" t="s">
        <v>391</v>
      </c>
      <c r="L62" s="83" t="s">
        <v>387</v>
      </c>
    </row>
    <row r="63" spans="1:12" ht="60">
      <c r="A63" s="11">
        <v>61</v>
      </c>
      <c r="B63" s="12" t="s">
        <v>335</v>
      </c>
      <c r="C63" s="13" t="s">
        <v>232</v>
      </c>
      <c r="D63" s="15">
        <v>60000</v>
      </c>
      <c r="E63" s="12"/>
      <c r="F63" s="15"/>
      <c r="G63" s="13" t="s">
        <v>233</v>
      </c>
      <c r="H63" s="13" t="s">
        <v>234</v>
      </c>
      <c r="I63" s="60" t="s">
        <v>427</v>
      </c>
      <c r="J63" s="58"/>
      <c r="K63" s="55" t="s">
        <v>391</v>
      </c>
      <c r="L63" s="83" t="s">
        <v>387</v>
      </c>
    </row>
    <row r="64" spans="1:12" ht="60">
      <c r="A64" s="11">
        <v>62</v>
      </c>
      <c r="B64" s="12" t="s">
        <v>335</v>
      </c>
      <c r="C64" s="13" t="s">
        <v>235</v>
      </c>
      <c r="D64" s="15">
        <v>60000</v>
      </c>
      <c r="E64" s="12"/>
      <c r="F64" s="15"/>
      <c r="G64" s="12">
        <v>2013</v>
      </c>
      <c r="H64" s="13" t="s">
        <v>129</v>
      </c>
      <c r="I64" s="60" t="s">
        <v>426</v>
      </c>
      <c r="J64" s="58"/>
      <c r="K64" s="55" t="s">
        <v>391</v>
      </c>
      <c r="L64" s="83" t="s">
        <v>387</v>
      </c>
    </row>
    <row r="65" spans="1:12" ht="60">
      <c r="A65" s="11">
        <v>63</v>
      </c>
      <c r="B65" s="12" t="s">
        <v>335</v>
      </c>
      <c r="C65" s="13" t="s">
        <v>238</v>
      </c>
      <c r="D65" s="15">
        <v>40000</v>
      </c>
      <c r="E65" s="12"/>
      <c r="F65" s="15"/>
      <c r="G65" s="13" t="s">
        <v>131</v>
      </c>
      <c r="H65" s="13" t="s">
        <v>239</v>
      </c>
      <c r="I65" s="59"/>
      <c r="J65" s="58" t="s">
        <v>407</v>
      </c>
      <c r="K65" s="55" t="s">
        <v>391</v>
      </c>
      <c r="L65" s="83" t="s">
        <v>387</v>
      </c>
    </row>
    <row r="66" spans="1:12" ht="60">
      <c r="A66" s="11">
        <v>64</v>
      </c>
      <c r="B66" s="12" t="s">
        <v>335</v>
      </c>
      <c r="C66" s="13" t="s">
        <v>240</v>
      </c>
      <c r="D66" s="15">
        <v>45000</v>
      </c>
      <c r="E66" s="12"/>
      <c r="F66" s="15"/>
      <c r="G66" s="13" t="s">
        <v>131</v>
      </c>
      <c r="H66" s="13" t="s">
        <v>239</v>
      </c>
      <c r="I66" s="59"/>
      <c r="J66" s="58" t="s">
        <v>407</v>
      </c>
      <c r="K66" s="55" t="s">
        <v>391</v>
      </c>
      <c r="L66" s="83" t="s">
        <v>387</v>
      </c>
    </row>
    <row r="67" spans="1:12" ht="60">
      <c r="A67" s="11">
        <v>65</v>
      </c>
      <c r="B67" s="12" t="s">
        <v>335</v>
      </c>
      <c r="C67" s="13" t="s">
        <v>241</v>
      </c>
      <c r="D67" s="15">
        <v>80000</v>
      </c>
      <c r="E67" s="12"/>
      <c r="F67" s="15"/>
      <c r="G67" s="12">
        <v>2013</v>
      </c>
      <c r="H67" s="13" t="s">
        <v>242</v>
      </c>
      <c r="I67" s="60" t="s">
        <v>426</v>
      </c>
      <c r="J67" s="58"/>
      <c r="K67" s="55" t="s">
        <v>391</v>
      </c>
      <c r="L67" s="83" t="s">
        <v>387</v>
      </c>
    </row>
    <row r="68" spans="1:12" ht="60">
      <c r="A68" s="11">
        <v>66</v>
      </c>
      <c r="B68" s="12" t="s">
        <v>335</v>
      </c>
      <c r="C68" s="13" t="s">
        <v>243</v>
      </c>
      <c r="D68" s="15">
        <v>50000</v>
      </c>
      <c r="E68" s="12"/>
      <c r="F68" s="15"/>
      <c r="G68" s="13" t="s">
        <v>244</v>
      </c>
      <c r="H68" s="13" t="s">
        <v>245</v>
      </c>
      <c r="I68" s="59"/>
      <c r="J68" s="58" t="s">
        <v>382</v>
      </c>
      <c r="K68" s="55" t="s">
        <v>391</v>
      </c>
      <c r="L68" s="83" t="s">
        <v>387</v>
      </c>
    </row>
    <row r="69" spans="1:12" ht="60">
      <c r="A69" s="11">
        <v>67</v>
      </c>
      <c r="B69" s="77" t="s">
        <v>388</v>
      </c>
      <c r="C69" s="78" t="s">
        <v>389</v>
      </c>
      <c r="D69" s="79">
        <v>550000</v>
      </c>
      <c r="E69" s="77"/>
      <c r="F69" s="80"/>
      <c r="G69" s="78" t="s">
        <v>390</v>
      </c>
      <c r="H69" s="77"/>
      <c r="I69" s="82"/>
      <c r="J69" s="58" t="s">
        <v>384</v>
      </c>
      <c r="K69" s="55" t="s">
        <v>391</v>
      </c>
      <c r="L69" s="83" t="s">
        <v>397</v>
      </c>
    </row>
    <row r="70" spans="1:12" ht="60">
      <c r="A70" s="11">
        <v>68</v>
      </c>
      <c r="B70" s="12" t="s">
        <v>351</v>
      </c>
      <c r="C70" s="13" t="s">
        <v>303</v>
      </c>
      <c r="D70" s="15">
        <v>50000</v>
      </c>
      <c r="E70" s="12"/>
      <c r="F70" s="18"/>
      <c r="G70" s="13" t="s">
        <v>301</v>
      </c>
      <c r="H70" s="12"/>
      <c r="I70" s="59"/>
      <c r="J70" s="58" t="s">
        <v>373</v>
      </c>
      <c r="K70" s="55" t="s">
        <v>391</v>
      </c>
      <c r="L70" s="83" t="s">
        <v>365</v>
      </c>
    </row>
    <row r="71" spans="1:12" ht="54" customHeight="1">
      <c r="A71" s="11">
        <v>69</v>
      </c>
      <c r="B71" s="12" t="s">
        <v>365</v>
      </c>
      <c r="C71" s="13" t="s">
        <v>366</v>
      </c>
      <c r="D71" s="14">
        <v>120000</v>
      </c>
      <c r="E71" s="12"/>
      <c r="F71" s="18"/>
      <c r="G71" s="13" t="s">
        <v>367</v>
      </c>
      <c r="H71" s="12"/>
      <c r="I71" s="59"/>
      <c r="J71" s="58" t="s">
        <v>367</v>
      </c>
      <c r="K71" s="55" t="s">
        <v>391</v>
      </c>
      <c r="L71" s="83" t="s">
        <v>365</v>
      </c>
    </row>
    <row r="72" spans="1:12" ht="45">
      <c r="A72" s="11">
        <v>70</v>
      </c>
      <c r="B72" s="12" t="s">
        <v>365</v>
      </c>
      <c r="C72" s="13" t="s">
        <v>368</v>
      </c>
      <c r="D72" s="14">
        <v>85000</v>
      </c>
      <c r="E72" s="12"/>
      <c r="F72" s="18"/>
      <c r="G72" s="13" t="s">
        <v>62</v>
      </c>
      <c r="H72" s="12"/>
      <c r="I72" s="59"/>
      <c r="J72" s="58" t="s">
        <v>380</v>
      </c>
      <c r="K72" s="55" t="s">
        <v>391</v>
      </c>
      <c r="L72" s="83" t="s">
        <v>365</v>
      </c>
    </row>
    <row r="73" spans="1:12" ht="45">
      <c r="A73" s="11">
        <v>71</v>
      </c>
      <c r="B73" s="12" t="s">
        <v>365</v>
      </c>
      <c r="C73" s="13" t="s">
        <v>370</v>
      </c>
      <c r="D73" s="14">
        <v>100000</v>
      </c>
      <c r="E73" s="12"/>
      <c r="F73" s="18"/>
      <c r="G73" s="13" t="s">
        <v>369</v>
      </c>
      <c r="H73" s="12"/>
      <c r="I73" s="59"/>
      <c r="J73" s="58" t="s">
        <v>369</v>
      </c>
      <c r="K73" s="55" t="s">
        <v>391</v>
      </c>
      <c r="L73" s="83" t="s">
        <v>365</v>
      </c>
    </row>
    <row r="74" spans="1:12" ht="45">
      <c r="A74" s="11">
        <v>72</v>
      </c>
      <c r="B74" s="12" t="s">
        <v>365</v>
      </c>
      <c r="C74" s="13" t="s">
        <v>371</v>
      </c>
      <c r="D74" s="14">
        <v>130000</v>
      </c>
      <c r="E74" s="12"/>
      <c r="F74" s="18"/>
      <c r="G74" s="13" t="s">
        <v>372</v>
      </c>
      <c r="H74" s="12"/>
      <c r="I74" s="59"/>
      <c r="J74" s="58" t="s">
        <v>373</v>
      </c>
      <c r="K74" s="55" t="s">
        <v>391</v>
      </c>
      <c r="L74" s="83" t="s">
        <v>365</v>
      </c>
    </row>
    <row r="75" spans="1:12" ht="45">
      <c r="A75" s="11">
        <v>73</v>
      </c>
      <c r="B75" s="85" t="s">
        <v>449</v>
      </c>
      <c r="C75" s="86" t="s">
        <v>398</v>
      </c>
      <c r="D75" s="87">
        <v>150000</v>
      </c>
      <c r="E75" s="85"/>
      <c r="F75" s="88"/>
      <c r="G75" s="86"/>
      <c r="H75" s="85"/>
      <c r="I75" s="89"/>
      <c r="J75" s="90" t="s">
        <v>393</v>
      </c>
      <c r="K75" s="83" t="s">
        <v>391</v>
      </c>
      <c r="L75" s="83" t="s">
        <v>397</v>
      </c>
    </row>
    <row r="76" spans="1:12" ht="45">
      <c r="A76" s="11">
        <v>74</v>
      </c>
      <c r="B76" s="85" t="s">
        <v>449</v>
      </c>
      <c r="C76" s="86" t="s">
        <v>399</v>
      </c>
      <c r="D76" s="87">
        <v>400000</v>
      </c>
      <c r="E76" s="85"/>
      <c r="F76" s="88"/>
      <c r="G76" s="86"/>
      <c r="H76" s="85"/>
      <c r="I76" s="89"/>
      <c r="J76" s="90" t="s">
        <v>393</v>
      </c>
      <c r="K76" s="83" t="s">
        <v>391</v>
      </c>
      <c r="L76" s="83" t="s">
        <v>397</v>
      </c>
    </row>
    <row r="77" spans="1:12" ht="56.25" customHeight="1">
      <c r="A77" s="11">
        <v>75</v>
      </c>
      <c r="B77" s="91" t="s">
        <v>440</v>
      </c>
      <c r="C77" s="92" t="s">
        <v>437</v>
      </c>
      <c r="D77" s="93">
        <v>300000</v>
      </c>
      <c r="E77" s="91"/>
      <c r="F77" s="94"/>
      <c r="G77" s="92" t="s">
        <v>439</v>
      </c>
      <c r="H77" s="91"/>
      <c r="I77" s="95"/>
      <c r="J77" s="90" t="s">
        <v>369</v>
      </c>
      <c r="K77" s="83" t="s">
        <v>391</v>
      </c>
      <c r="L77" s="83" t="s">
        <v>397</v>
      </c>
    </row>
    <row r="78" spans="1:12" ht="71.25" customHeight="1">
      <c r="A78" s="11">
        <v>76</v>
      </c>
      <c r="B78" s="91" t="s">
        <v>440</v>
      </c>
      <c r="C78" s="92" t="s">
        <v>441</v>
      </c>
      <c r="D78" s="93">
        <v>300000</v>
      </c>
      <c r="E78" s="91"/>
      <c r="F78" s="94"/>
      <c r="G78" s="92" t="s">
        <v>444</v>
      </c>
      <c r="H78" s="91"/>
      <c r="I78" s="60" t="s">
        <v>434</v>
      </c>
      <c r="J78" s="90" t="s">
        <v>445</v>
      </c>
      <c r="K78" s="83" t="s">
        <v>391</v>
      </c>
      <c r="L78" s="83" t="s">
        <v>397</v>
      </c>
    </row>
    <row r="79" spans="1:12" ht="66.75" customHeight="1">
      <c r="A79" s="11">
        <v>77</v>
      </c>
      <c r="B79" s="91" t="s">
        <v>440</v>
      </c>
      <c r="C79" s="92" t="s">
        <v>442</v>
      </c>
      <c r="D79" s="93">
        <v>300000</v>
      </c>
      <c r="E79" s="91"/>
      <c r="F79" s="94"/>
      <c r="G79" s="92" t="s">
        <v>446</v>
      </c>
      <c r="H79" s="91"/>
      <c r="I79" s="60" t="s">
        <v>434</v>
      </c>
      <c r="J79" s="90" t="s">
        <v>447</v>
      </c>
      <c r="K79" s="83" t="s">
        <v>391</v>
      </c>
      <c r="L79" s="83" t="s">
        <v>397</v>
      </c>
    </row>
    <row r="80" spans="1:12" ht="51" customHeight="1">
      <c r="A80" s="11">
        <v>78</v>
      </c>
      <c r="B80" s="91" t="s">
        <v>440</v>
      </c>
      <c r="C80" s="92" t="s">
        <v>403</v>
      </c>
      <c r="D80" s="93">
        <v>1200000</v>
      </c>
      <c r="E80" s="91"/>
      <c r="F80" s="94"/>
      <c r="G80" s="92" t="s">
        <v>448</v>
      </c>
      <c r="H80" s="91"/>
      <c r="I80" s="95"/>
      <c r="J80" s="90" t="s">
        <v>384</v>
      </c>
      <c r="K80" s="83" t="s">
        <v>391</v>
      </c>
      <c r="L80" s="83" t="s">
        <v>397</v>
      </c>
    </row>
    <row r="81" spans="1:12" ht="66" customHeight="1">
      <c r="A81" s="11">
        <v>79</v>
      </c>
      <c r="B81" s="91" t="s">
        <v>440</v>
      </c>
      <c r="C81" s="92" t="s">
        <v>443</v>
      </c>
      <c r="D81" s="93">
        <v>120000</v>
      </c>
      <c r="E81" s="91"/>
      <c r="F81" s="94"/>
      <c r="G81" s="92" t="s">
        <v>438</v>
      </c>
      <c r="H81" s="91"/>
      <c r="I81" s="95"/>
      <c r="J81" s="90" t="s">
        <v>430</v>
      </c>
      <c r="K81" s="83" t="s">
        <v>391</v>
      </c>
      <c r="L81" s="83" t="s">
        <v>397</v>
      </c>
    </row>
    <row r="82" spans="1:12" ht="45" customHeight="1">
      <c r="A82" s="11">
        <v>80</v>
      </c>
      <c r="B82" s="85" t="s">
        <v>365</v>
      </c>
      <c r="C82" s="86" t="s">
        <v>451</v>
      </c>
      <c r="D82" s="87">
        <v>46000</v>
      </c>
      <c r="E82" s="85"/>
      <c r="F82" s="88"/>
      <c r="G82" s="86"/>
      <c r="H82" s="85"/>
      <c r="I82" s="89"/>
      <c r="J82" s="110" t="s">
        <v>382</v>
      </c>
      <c r="K82" s="109" t="s">
        <v>391</v>
      </c>
      <c r="L82" s="109" t="s">
        <v>365</v>
      </c>
    </row>
    <row r="83" spans="1:12" ht="45" customHeight="1">
      <c r="A83" s="11">
        <v>81</v>
      </c>
      <c r="B83" s="85" t="s">
        <v>365</v>
      </c>
      <c r="C83" s="86" t="s">
        <v>451</v>
      </c>
      <c r="D83" s="87">
        <v>128500</v>
      </c>
      <c r="E83" s="85"/>
      <c r="F83" s="88"/>
      <c r="G83" s="86"/>
      <c r="H83" s="85"/>
      <c r="I83" s="89"/>
      <c r="J83" s="110" t="s">
        <v>383</v>
      </c>
      <c r="K83" s="109" t="s">
        <v>391</v>
      </c>
      <c r="L83" s="109" t="s">
        <v>365</v>
      </c>
    </row>
    <row r="84" spans="1:12" ht="45" customHeight="1">
      <c r="A84" s="11">
        <v>82</v>
      </c>
      <c r="B84" s="85" t="s">
        <v>365</v>
      </c>
      <c r="C84" s="86" t="s">
        <v>452</v>
      </c>
      <c r="D84" s="87">
        <v>676500</v>
      </c>
      <c r="E84" s="85"/>
      <c r="F84" s="88"/>
      <c r="G84" s="86"/>
      <c r="H84" s="85"/>
      <c r="I84" s="89"/>
      <c r="J84" s="110" t="s">
        <v>384</v>
      </c>
      <c r="K84" s="109" t="s">
        <v>391</v>
      </c>
      <c r="L84" s="109" t="s">
        <v>365</v>
      </c>
    </row>
    <row r="85" spans="1:12" ht="45" customHeight="1">
      <c r="A85" s="11">
        <v>83</v>
      </c>
      <c r="B85" s="85" t="s">
        <v>365</v>
      </c>
      <c r="C85" s="92" t="s">
        <v>453</v>
      </c>
      <c r="D85" s="87">
        <v>142000</v>
      </c>
      <c r="E85" s="85"/>
      <c r="F85" s="88"/>
      <c r="G85" s="86"/>
      <c r="H85" s="85"/>
      <c r="I85" s="89"/>
      <c r="J85" s="90" t="s">
        <v>380</v>
      </c>
      <c r="K85" s="109" t="s">
        <v>391</v>
      </c>
      <c r="L85" s="109" t="s">
        <v>365</v>
      </c>
    </row>
    <row r="86" spans="1:12" ht="45" customHeight="1">
      <c r="A86" s="11">
        <v>84</v>
      </c>
      <c r="B86" s="85" t="s">
        <v>365</v>
      </c>
      <c r="C86" s="92" t="s">
        <v>453</v>
      </c>
      <c r="D86" s="87">
        <v>500000</v>
      </c>
      <c r="E86" s="85"/>
      <c r="F86" s="88"/>
      <c r="G86" s="86"/>
      <c r="H86" s="85"/>
      <c r="I86" s="89"/>
      <c r="J86" s="90" t="s">
        <v>374</v>
      </c>
      <c r="K86" s="109" t="s">
        <v>391</v>
      </c>
      <c r="L86" s="109" t="s">
        <v>365</v>
      </c>
    </row>
    <row r="87" spans="1:12" ht="45" customHeight="1">
      <c r="A87" s="11">
        <v>85</v>
      </c>
      <c r="B87" s="85" t="s">
        <v>365</v>
      </c>
      <c r="C87" s="92" t="s">
        <v>454</v>
      </c>
      <c r="D87" s="87">
        <v>465000</v>
      </c>
      <c r="E87" s="85"/>
      <c r="F87" s="88"/>
      <c r="G87" s="86"/>
      <c r="H87" s="85"/>
      <c r="I87" s="89"/>
      <c r="J87" s="90" t="s">
        <v>394</v>
      </c>
      <c r="K87" s="109" t="s">
        <v>391</v>
      </c>
      <c r="L87" s="109" t="s">
        <v>365</v>
      </c>
    </row>
    <row r="88" spans="1:12" ht="45" customHeight="1">
      <c r="A88" s="11">
        <v>86</v>
      </c>
      <c r="B88" s="85" t="s">
        <v>365</v>
      </c>
      <c r="C88" s="92" t="s">
        <v>455</v>
      </c>
      <c r="D88" s="87">
        <v>900000</v>
      </c>
      <c r="E88" s="85"/>
      <c r="F88" s="88"/>
      <c r="G88" s="86"/>
      <c r="H88" s="85"/>
      <c r="I88" s="89"/>
      <c r="J88" s="90" t="s">
        <v>375</v>
      </c>
      <c r="K88" s="109" t="s">
        <v>391</v>
      </c>
      <c r="L88" s="109" t="s">
        <v>365</v>
      </c>
    </row>
    <row r="89" spans="1:12" ht="24" customHeight="1">
      <c r="A89"/>
      <c r="B89"/>
      <c r="C89"/>
      <c r="D89"/>
      <c r="E89"/>
      <c r="F89"/>
      <c r="G89"/>
      <c r="H89"/>
      <c r="I89"/>
      <c r="J89"/>
      <c r="K89"/>
      <c r="L89"/>
    </row>
    <row r="90" ht="21" customHeight="1"/>
    <row r="91" ht="17.25" customHeight="1"/>
    <row r="92" ht="17.25" customHeight="1"/>
    <row r="93" ht="19.5" customHeight="1"/>
  </sheetData>
  <sheetProtection/>
  <printOptions/>
  <pageMargins left="0.75" right="0.75" top="1" bottom="1" header="0.5" footer="0.5"/>
  <pageSetup horizontalDpi="600" verticalDpi="600" orientation="landscape" paperSize="9" r:id="rId2"/>
  <tableParts>
    <tablePart r:id="rId1"/>
  </tableParts>
</worksheet>
</file>

<file path=xl/worksheets/sheet10.xml><?xml version="1.0" encoding="utf-8"?>
<worksheet xmlns="http://schemas.openxmlformats.org/spreadsheetml/2006/main" xmlns:r="http://schemas.openxmlformats.org/officeDocument/2006/relationships">
  <dimension ref="A1:M14"/>
  <sheetViews>
    <sheetView zoomScale="85" zoomScaleNormal="85" zoomScalePageLayoutView="0" workbookViewId="0" topLeftCell="A4">
      <selection activeCell="F5" sqref="F5"/>
    </sheetView>
  </sheetViews>
  <sheetFormatPr defaultColWidth="9.33203125" defaultRowHeight="12.75"/>
  <cols>
    <col min="1" max="1" width="6.33203125" style="0" customWidth="1"/>
    <col min="2" max="2" width="27.5" style="0" customWidth="1"/>
    <col min="3" max="3" width="28.5" style="0" customWidth="1"/>
    <col min="4" max="4" width="27.33203125" style="0" customWidth="1"/>
    <col min="5" max="5" width="17.16015625" style="0" customWidth="1"/>
    <col min="6" max="6" width="16" style="0" customWidth="1"/>
    <col min="7" max="7" width="16.33203125" style="0" customWidth="1"/>
    <col min="8" max="8" width="17.83203125" style="0" customWidth="1"/>
    <col min="9" max="9" width="19.5" style="0" customWidth="1"/>
    <col min="10" max="10" width="21.5" style="0" customWidth="1"/>
    <col min="11" max="11" width="17.33203125" style="73" customWidth="1"/>
    <col min="12" max="12" width="14.5" style="0" customWidth="1"/>
  </cols>
  <sheetData>
    <row r="1" spans="1:12" s="1" customFormat="1" ht="96.75" customHeight="1">
      <c r="A1" s="3" t="s">
        <v>0</v>
      </c>
      <c r="B1" s="3" t="s">
        <v>311</v>
      </c>
      <c r="C1" s="7" t="s">
        <v>323</v>
      </c>
      <c r="D1" s="7" t="s">
        <v>1</v>
      </c>
      <c r="E1" s="4" t="s">
        <v>2</v>
      </c>
      <c r="F1" s="7" t="s">
        <v>3</v>
      </c>
      <c r="G1" s="4" t="s">
        <v>352</v>
      </c>
      <c r="H1" s="7" t="s">
        <v>4</v>
      </c>
      <c r="I1" s="7" t="s">
        <v>5</v>
      </c>
      <c r="J1" s="9" t="s">
        <v>15</v>
      </c>
      <c r="K1" s="56" t="s">
        <v>379</v>
      </c>
      <c r="L1" s="54" t="s">
        <v>381</v>
      </c>
    </row>
    <row r="2" spans="1:12" s="1" customFormat="1" ht="60">
      <c r="A2" s="11">
        <v>1</v>
      </c>
      <c r="B2" s="12" t="s">
        <v>325</v>
      </c>
      <c r="C2" s="12"/>
      <c r="D2" s="13" t="s">
        <v>167</v>
      </c>
      <c r="E2" s="15">
        <v>47000</v>
      </c>
      <c r="F2" s="12"/>
      <c r="G2" s="15"/>
      <c r="H2" s="13" t="s">
        <v>117</v>
      </c>
      <c r="I2" s="16" t="s">
        <v>168</v>
      </c>
      <c r="J2" s="61"/>
      <c r="K2" s="74" t="s">
        <v>384</v>
      </c>
      <c r="L2" s="55" t="s">
        <v>387</v>
      </c>
    </row>
    <row r="3" spans="1:12" s="1" customFormat="1" ht="43.5" customHeight="1">
      <c r="A3" s="11">
        <v>2</v>
      </c>
      <c r="B3" s="12" t="s">
        <v>325</v>
      </c>
      <c r="C3" s="12"/>
      <c r="D3" s="13" t="s">
        <v>169</v>
      </c>
      <c r="E3" s="15">
        <v>18000</v>
      </c>
      <c r="F3" s="12"/>
      <c r="G3" s="15"/>
      <c r="H3" s="13" t="s">
        <v>170</v>
      </c>
      <c r="I3" s="16" t="s">
        <v>166</v>
      </c>
      <c r="J3" s="61"/>
      <c r="K3" s="74" t="s">
        <v>383</v>
      </c>
      <c r="L3" s="55" t="s">
        <v>387</v>
      </c>
    </row>
    <row r="4" spans="1:12" s="1" customFormat="1" ht="57" customHeight="1">
      <c r="A4" s="11">
        <v>3</v>
      </c>
      <c r="B4" s="12" t="s">
        <v>334</v>
      </c>
      <c r="C4" s="24"/>
      <c r="D4" s="13" t="s">
        <v>224</v>
      </c>
      <c r="E4" s="14">
        <v>30000</v>
      </c>
      <c r="F4" s="12"/>
      <c r="G4" s="15"/>
      <c r="H4" s="13" t="s">
        <v>401</v>
      </c>
      <c r="I4" s="13" t="s">
        <v>225</v>
      </c>
      <c r="J4" s="62" t="s">
        <v>226</v>
      </c>
      <c r="K4" s="74" t="s">
        <v>384</v>
      </c>
      <c r="L4" s="55" t="s">
        <v>387</v>
      </c>
    </row>
    <row r="5" spans="1:12" s="1" customFormat="1" ht="89.25" customHeight="1">
      <c r="A5" s="11">
        <v>4</v>
      </c>
      <c r="B5" s="12" t="s">
        <v>338</v>
      </c>
      <c r="C5" s="12" t="s">
        <v>346</v>
      </c>
      <c r="D5" s="12" t="s">
        <v>286</v>
      </c>
      <c r="E5" s="14">
        <v>400000</v>
      </c>
      <c r="F5" s="13"/>
      <c r="G5" s="14"/>
      <c r="H5" s="13" t="s">
        <v>287</v>
      </c>
      <c r="I5" s="16" t="s">
        <v>288</v>
      </c>
      <c r="J5" s="60" t="s">
        <v>289</v>
      </c>
      <c r="K5" s="74" t="s">
        <v>384</v>
      </c>
      <c r="L5" s="55" t="s">
        <v>387</v>
      </c>
    </row>
    <row r="6" spans="1:12" s="1" customFormat="1" ht="131.25" customHeight="1">
      <c r="A6" s="11">
        <v>5</v>
      </c>
      <c r="B6" s="12" t="s">
        <v>338</v>
      </c>
      <c r="C6" s="12" t="s">
        <v>347</v>
      </c>
      <c r="D6" s="12" t="s">
        <v>286</v>
      </c>
      <c r="E6" s="14">
        <v>200000</v>
      </c>
      <c r="F6" s="13"/>
      <c r="G6" s="14"/>
      <c r="H6" s="13" t="s">
        <v>290</v>
      </c>
      <c r="I6" s="16" t="s">
        <v>291</v>
      </c>
      <c r="J6" s="60" t="s">
        <v>292</v>
      </c>
      <c r="K6" s="74" t="s">
        <v>384</v>
      </c>
      <c r="L6" s="55" t="s">
        <v>387</v>
      </c>
    </row>
    <row r="7" spans="1:12" s="1" customFormat="1" ht="42" customHeight="1">
      <c r="A7" s="11">
        <v>6</v>
      </c>
      <c r="B7" s="12" t="s">
        <v>351</v>
      </c>
      <c r="C7" s="12"/>
      <c r="D7" s="13" t="s">
        <v>304</v>
      </c>
      <c r="E7" s="14">
        <v>6200</v>
      </c>
      <c r="F7" s="12"/>
      <c r="G7" s="18"/>
      <c r="H7" s="13" t="s">
        <v>112</v>
      </c>
      <c r="I7" s="12"/>
      <c r="J7" s="59"/>
      <c r="K7" s="74" t="s">
        <v>384</v>
      </c>
      <c r="L7" s="55" t="s">
        <v>387</v>
      </c>
    </row>
    <row r="8" spans="1:12" s="1" customFormat="1" ht="66" customHeight="1">
      <c r="A8" s="11">
        <v>7</v>
      </c>
      <c r="B8" s="12" t="s">
        <v>376</v>
      </c>
      <c r="C8" s="12"/>
      <c r="D8" s="13" t="s">
        <v>377</v>
      </c>
      <c r="E8" s="14">
        <v>800000</v>
      </c>
      <c r="F8" s="12"/>
      <c r="G8" s="18"/>
      <c r="H8" s="13" t="s">
        <v>179</v>
      </c>
      <c r="I8" s="12"/>
      <c r="J8" s="59"/>
      <c r="K8" s="74" t="s">
        <v>384</v>
      </c>
      <c r="L8" s="55" t="s">
        <v>387</v>
      </c>
    </row>
    <row r="9" spans="1:13" s="1" customFormat="1" ht="84" customHeight="1">
      <c r="A9" s="11">
        <v>4</v>
      </c>
      <c r="B9" s="12" t="s">
        <v>335</v>
      </c>
      <c r="C9" s="12"/>
      <c r="D9" s="13" t="s">
        <v>230</v>
      </c>
      <c r="E9" s="15">
        <v>41000</v>
      </c>
      <c r="F9" s="12"/>
      <c r="G9" s="15"/>
      <c r="H9" s="12">
        <v>2013</v>
      </c>
      <c r="I9" s="13" t="s">
        <v>231</v>
      </c>
      <c r="J9" s="59"/>
      <c r="K9" s="58"/>
      <c r="L9" s="83" t="s">
        <v>387</v>
      </c>
      <c r="M9" s="84"/>
    </row>
    <row r="10" spans="1:12" s="1" customFormat="1" ht="60">
      <c r="A10" s="11">
        <v>1</v>
      </c>
      <c r="B10" s="12" t="s">
        <v>334</v>
      </c>
      <c r="C10" s="24"/>
      <c r="D10" s="13" t="s">
        <v>227</v>
      </c>
      <c r="E10" s="14">
        <v>100000</v>
      </c>
      <c r="F10" s="12"/>
      <c r="G10" s="15"/>
      <c r="H10" s="13" t="s">
        <v>214</v>
      </c>
      <c r="I10" s="13" t="s">
        <v>228</v>
      </c>
      <c r="J10" s="62" t="s">
        <v>226</v>
      </c>
      <c r="K10" s="74" t="s">
        <v>384</v>
      </c>
      <c r="L10" s="55" t="s">
        <v>387</v>
      </c>
    </row>
    <row r="11" spans="1:12" s="1" customFormat="1" ht="51" customHeight="1">
      <c r="A11" s="11">
        <v>8</v>
      </c>
      <c r="B11" s="12" t="s">
        <v>376</v>
      </c>
      <c r="C11" s="12"/>
      <c r="D11" s="13" t="s">
        <v>378</v>
      </c>
      <c r="E11" s="14">
        <v>120000</v>
      </c>
      <c r="F11" s="12"/>
      <c r="G11" s="18"/>
      <c r="H11" s="13" t="s">
        <v>179</v>
      </c>
      <c r="I11" s="12"/>
      <c r="J11" s="59"/>
      <c r="K11" s="74" t="s">
        <v>384</v>
      </c>
      <c r="L11" s="55" t="s">
        <v>387</v>
      </c>
    </row>
    <row r="12" spans="1:12" ht="25.5" customHeight="1">
      <c r="A12" s="11"/>
      <c r="B12" s="12"/>
      <c r="C12" s="12"/>
      <c r="D12" s="13"/>
      <c r="E12" s="14">
        <f>SUBTOTAL(109,E2:E11)</f>
        <v>1762200</v>
      </c>
      <c r="F12" s="12"/>
      <c r="G12" s="63"/>
      <c r="H12" s="13"/>
      <c r="I12" s="63"/>
      <c r="J12" s="63"/>
      <c r="K12" s="75"/>
      <c r="L12" s="64"/>
    </row>
    <row r="14" spans="1:12" s="1" customFormat="1" ht="15">
      <c r="A14" s="11"/>
      <c r="B14" s="12"/>
      <c r="C14" s="24"/>
      <c r="D14" s="13"/>
      <c r="E14" s="14"/>
      <c r="F14" s="12"/>
      <c r="G14" s="15"/>
      <c r="H14" s="13"/>
      <c r="I14" s="13"/>
      <c r="J14" s="62"/>
      <c r="K14" s="111"/>
      <c r="L14" s="112"/>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64"/>
  <sheetViews>
    <sheetView zoomScale="85" zoomScaleNormal="85" zoomScalePageLayoutView="0" workbookViewId="0" topLeftCell="A52">
      <selection activeCell="A58" sqref="A58"/>
    </sheetView>
  </sheetViews>
  <sheetFormatPr defaultColWidth="9.33203125" defaultRowHeight="12.75"/>
  <cols>
    <col min="1" max="1" width="6.16015625" style="0" customWidth="1"/>
    <col min="2" max="2" width="23.66015625" style="0" customWidth="1"/>
    <col min="3" max="3" width="28.5" style="0" customWidth="1"/>
    <col min="4" max="4" width="27.33203125" style="0" customWidth="1"/>
    <col min="5" max="5" width="20" style="0" customWidth="1"/>
    <col min="6" max="6" width="16.66015625" style="0" customWidth="1"/>
    <col min="7" max="7" width="17.66015625" style="0" customWidth="1"/>
    <col min="8" max="8" width="20.33203125" style="0" customWidth="1"/>
    <col min="9" max="9" width="22.83203125" style="0" customWidth="1"/>
    <col min="10" max="10" width="18.33203125" style="0" customWidth="1"/>
    <col min="11" max="11" width="16.5" style="0" customWidth="1"/>
    <col min="12" max="12" width="14.33203125" style="0" customWidth="1"/>
    <col min="13" max="13" width="13" style="0" customWidth="1"/>
  </cols>
  <sheetData>
    <row r="1" spans="1:13" s="1" customFormat="1" ht="83.25" customHeight="1">
      <c r="A1" s="3" t="s">
        <v>0</v>
      </c>
      <c r="B1" s="3" t="s">
        <v>311</v>
      </c>
      <c r="C1" s="7" t="s">
        <v>323</v>
      </c>
      <c r="D1" s="7" t="s">
        <v>1</v>
      </c>
      <c r="E1" s="4" t="s">
        <v>2</v>
      </c>
      <c r="F1" s="7" t="s">
        <v>3</v>
      </c>
      <c r="G1" s="4" t="s">
        <v>352</v>
      </c>
      <c r="H1" s="7" t="s">
        <v>4</v>
      </c>
      <c r="I1" s="7" t="s">
        <v>5</v>
      </c>
      <c r="J1" s="9" t="s">
        <v>15</v>
      </c>
      <c r="K1" s="119" t="s">
        <v>379</v>
      </c>
      <c r="L1" s="120" t="s">
        <v>381</v>
      </c>
      <c r="M1" s="126" t="s">
        <v>460</v>
      </c>
    </row>
    <row r="2" spans="1:13" s="1" customFormat="1" ht="120">
      <c r="A2" s="11">
        <v>1</v>
      </c>
      <c r="B2" s="12" t="s">
        <v>324</v>
      </c>
      <c r="C2" s="13" t="s">
        <v>100</v>
      </c>
      <c r="D2" s="13" t="s">
        <v>109</v>
      </c>
      <c r="E2" s="14">
        <v>243000</v>
      </c>
      <c r="F2" s="12"/>
      <c r="G2" s="15"/>
      <c r="H2" s="13" t="s">
        <v>110</v>
      </c>
      <c r="I2" s="16" t="s">
        <v>103</v>
      </c>
      <c r="J2" s="59"/>
      <c r="K2" s="121" t="s">
        <v>461</v>
      </c>
      <c r="L2" s="121" t="s">
        <v>391</v>
      </c>
      <c r="M2" s="127" t="s">
        <v>322</v>
      </c>
    </row>
    <row r="3" spans="1:13" s="1" customFormat="1" ht="120">
      <c r="A3" s="11">
        <v>2</v>
      </c>
      <c r="B3" s="12" t="s">
        <v>324</v>
      </c>
      <c r="C3" s="13" t="s">
        <v>100</v>
      </c>
      <c r="D3" s="13" t="s">
        <v>111</v>
      </c>
      <c r="E3" s="14">
        <v>449760</v>
      </c>
      <c r="F3" s="12"/>
      <c r="G3" s="15"/>
      <c r="H3" s="13" t="s">
        <v>110</v>
      </c>
      <c r="I3" s="16" t="s">
        <v>103</v>
      </c>
      <c r="J3" s="59"/>
      <c r="K3" s="121" t="s">
        <v>461</v>
      </c>
      <c r="L3" s="121" t="s">
        <v>391</v>
      </c>
      <c r="M3" s="127" t="s">
        <v>322</v>
      </c>
    </row>
    <row r="4" spans="1:13" s="1" customFormat="1" ht="113.25" customHeight="1">
      <c r="A4" s="11">
        <v>2</v>
      </c>
      <c r="B4" s="12" t="s">
        <v>324</v>
      </c>
      <c r="C4" s="13" t="s">
        <v>100</v>
      </c>
      <c r="D4" s="13" t="s">
        <v>101</v>
      </c>
      <c r="E4" s="14">
        <v>504000</v>
      </c>
      <c r="F4" s="12"/>
      <c r="G4" s="15"/>
      <c r="H4" s="13" t="s">
        <v>102</v>
      </c>
      <c r="I4" s="16" t="s">
        <v>103</v>
      </c>
      <c r="J4" s="59"/>
      <c r="K4" s="122" t="s">
        <v>373</v>
      </c>
      <c r="L4" s="121" t="s">
        <v>391</v>
      </c>
      <c r="M4" s="127" t="s">
        <v>322</v>
      </c>
    </row>
    <row r="5" spans="1:13" s="1" customFormat="1" ht="120">
      <c r="A5" s="11">
        <v>1</v>
      </c>
      <c r="B5" s="12" t="s">
        <v>324</v>
      </c>
      <c r="C5" s="13" t="s">
        <v>100</v>
      </c>
      <c r="D5" s="13" t="s">
        <v>104</v>
      </c>
      <c r="E5" s="14" t="s">
        <v>105</v>
      </c>
      <c r="F5" s="12"/>
      <c r="G5" s="15"/>
      <c r="H5" s="13" t="s">
        <v>106</v>
      </c>
      <c r="I5" s="16" t="s">
        <v>103</v>
      </c>
      <c r="J5" s="59"/>
      <c r="K5" s="124" t="s">
        <v>410</v>
      </c>
      <c r="L5" s="121" t="s">
        <v>391</v>
      </c>
      <c r="M5" s="127" t="s">
        <v>322</v>
      </c>
    </row>
    <row r="6" spans="1:13" s="1" customFormat="1" ht="120">
      <c r="A6" s="11">
        <v>1</v>
      </c>
      <c r="B6" s="12" t="s">
        <v>324</v>
      </c>
      <c r="C6" s="13" t="s">
        <v>100</v>
      </c>
      <c r="D6" s="13" t="s">
        <v>107</v>
      </c>
      <c r="E6" s="14">
        <v>115330</v>
      </c>
      <c r="F6" s="12"/>
      <c r="G6" s="15"/>
      <c r="H6" s="13" t="s">
        <v>108</v>
      </c>
      <c r="I6" s="16" t="s">
        <v>103</v>
      </c>
      <c r="J6" s="59"/>
      <c r="K6" s="124" t="s">
        <v>411</v>
      </c>
      <c r="L6" s="121" t="s">
        <v>409</v>
      </c>
      <c r="M6" s="127" t="s">
        <v>322</v>
      </c>
    </row>
    <row r="7" spans="1:13" s="1" customFormat="1" ht="135">
      <c r="A7" s="11">
        <v>1</v>
      </c>
      <c r="B7" s="12" t="s">
        <v>325</v>
      </c>
      <c r="C7" s="12"/>
      <c r="D7" s="13" t="s">
        <v>178</v>
      </c>
      <c r="E7" s="14">
        <v>668554</v>
      </c>
      <c r="F7" s="12"/>
      <c r="G7" s="15"/>
      <c r="H7" s="13" t="s">
        <v>179</v>
      </c>
      <c r="I7" s="16" t="s">
        <v>180</v>
      </c>
      <c r="J7" s="60"/>
      <c r="K7" s="124" t="s">
        <v>384</v>
      </c>
      <c r="L7" s="121" t="s">
        <v>391</v>
      </c>
      <c r="M7" s="127" t="s">
        <v>322</v>
      </c>
    </row>
    <row r="8" spans="1:13" s="1" customFormat="1" ht="45">
      <c r="A8" s="11">
        <v>32</v>
      </c>
      <c r="B8" s="12" t="s">
        <v>325</v>
      </c>
      <c r="C8" s="12"/>
      <c r="D8" s="12"/>
      <c r="E8" s="15"/>
      <c r="F8" s="13" t="s">
        <v>159</v>
      </c>
      <c r="G8" s="15"/>
      <c r="H8" s="13" t="s">
        <v>134</v>
      </c>
      <c r="I8" s="16" t="s">
        <v>135</v>
      </c>
      <c r="J8" s="61"/>
      <c r="K8" s="124" t="s">
        <v>415</v>
      </c>
      <c r="L8" s="121" t="s">
        <v>391</v>
      </c>
      <c r="M8" s="127" t="s">
        <v>322</v>
      </c>
    </row>
    <row r="9" spans="1:13" s="1" customFormat="1" ht="45">
      <c r="A9" s="11">
        <v>33</v>
      </c>
      <c r="B9" s="12" t="s">
        <v>325</v>
      </c>
      <c r="C9" s="12"/>
      <c r="D9" s="12"/>
      <c r="E9" s="15"/>
      <c r="F9" s="13" t="s">
        <v>160</v>
      </c>
      <c r="G9" s="15"/>
      <c r="H9" s="13" t="s">
        <v>134</v>
      </c>
      <c r="I9" s="16" t="s">
        <v>135</v>
      </c>
      <c r="J9" s="61"/>
      <c r="K9" s="124" t="s">
        <v>415</v>
      </c>
      <c r="L9" s="121" t="s">
        <v>391</v>
      </c>
      <c r="M9" s="127" t="s">
        <v>322</v>
      </c>
    </row>
    <row r="10" spans="1:13" s="1" customFormat="1" ht="45">
      <c r="A10" s="11">
        <v>18</v>
      </c>
      <c r="B10" s="12" t="s">
        <v>325</v>
      </c>
      <c r="C10" s="12"/>
      <c r="D10" s="13" t="s">
        <v>133</v>
      </c>
      <c r="E10" s="15">
        <v>115000</v>
      </c>
      <c r="F10" s="12"/>
      <c r="G10" s="15"/>
      <c r="H10" s="13" t="s">
        <v>134</v>
      </c>
      <c r="I10" s="16" t="s">
        <v>135</v>
      </c>
      <c r="J10" s="61"/>
      <c r="K10" s="124" t="s">
        <v>382</v>
      </c>
      <c r="L10" s="121" t="s">
        <v>391</v>
      </c>
      <c r="M10" s="127" t="s">
        <v>322</v>
      </c>
    </row>
    <row r="11" spans="1:13" s="1" customFormat="1" ht="90">
      <c r="A11" s="11">
        <v>19</v>
      </c>
      <c r="B11" s="12" t="s">
        <v>325</v>
      </c>
      <c r="C11" s="12"/>
      <c r="D11" s="13" t="s">
        <v>136</v>
      </c>
      <c r="E11" s="15">
        <v>500000</v>
      </c>
      <c r="F11" s="12"/>
      <c r="G11" s="15"/>
      <c r="H11" s="13" t="s">
        <v>120</v>
      </c>
      <c r="I11" s="16" t="s">
        <v>137</v>
      </c>
      <c r="J11" s="61"/>
      <c r="K11" s="124" t="s">
        <v>375</v>
      </c>
      <c r="L11" s="121" t="s">
        <v>391</v>
      </c>
      <c r="M11" s="127" t="s">
        <v>322</v>
      </c>
    </row>
    <row r="12" spans="1:13" s="1" customFormat="1" ht="120">
      <c r="A12" s="11">
        <v>2</v>
      </c>
      <c r="B12" s="12" t="s">
        <v>325</v>
      </c>
      <c r="C12" s="12"/>
      <c r="D12" s="13" t="s">
        <v>181</v>
      </c>
      <c r="E12" s="14">
        <v>571335</v>
      </c>
      <c r="F12" s="12"/>
      <c r="G12" s="15"/>
      <c r="H12" s="13" t="s">
        <v>179</v>
      </c>
      <c r="I12" s="16" t="s">
        <v>180</v>
      </c>
      <c r="J12" s="60"/>
      <c r="K12" s="124" t="s">
        <v>384</v>
      </c>
      <c r="L12" s="121" t="s">
        <v>391</v>
      </c>
      <c r="M12" s="127" t="s">
        <v>322</v>
      </c>
    </row>
    <row r="13" spans="1:13" s="1" customFormat="1" ht="123" customHeight="1">
      <c r="A13" s="11">
        <v>3</v>
      </c>
      <c r="B13" s="12" t="s">
        <v>325</v>
      </c>
      <c r="C13" s="12"/>
      <c r="D13" s="13" t="s">
        <v>184</v>
      </c>
      <c r="E13" s="14" t="s">
        <v>417</v>
      </c>
      <c r="F13" s="12"/>
      <c r="G13" s="15"/>
      <c r="H13" s="13" t="s">
        <v>185</v>
      </c>
      <c r="I13" s="16" t="s">
        <v>186</v>
      </c>
      <c r="J13" s="61"/>
      <c r="K13" s="124" t="s">
        <v>415</v>
      </c>
      <c r="L13" s="121" t="s">
        <v>391</v>
      </c>
      <c r="M13" s="127" t="s">
        <v>322</v>
      </c>
    </row>
    <row r="14" spans="1:13" s="1" customFormat="1" ht="105">
      <c r="A14" s="11">
        <v>4</v>
      </c>
      <c r="B14" s="12" t="s">
        <v>325</v>
      </c>
      <c r="C14" s="21"/>
      <c r="D14" s="13" t="s">
        <v>308</v>
      </c>
      <c r="E14" s="14" t="s">
        <v>418</v>
      </c>
      <c r="F14" s="12"/>
      <c r="G14" s="15"/>
      <c r="H14" s="13" t="s">
        <v>187</v>
      </c>
      <c r="I14" s="16" t="s">
        <v>457</v>
      </c>
      <c r="J14" s="61"/>
      <c r="K14" s="124" t="s">
        <v>420</v>
      </c>
      <c r="L14" s="121" t="s">
        <v>391</v>
      </c>
      <c r="M14" s="127" t="s">
        <v>322</v>
      </c>
    </row>
    <row r="15" spans="1:13" s="1" customFormat="1" ht="150">
      <c r="A15" s="11">
        <v>5</v>
      </c>
      <c r="B15" s="12" t="s">
        <v>325</v>
      </c>
      <c r="C15" s="12"/>
      <c r="D15" s="13" t="s">
        <v>196</v>
      </c>
      <c r="E15" s="14" t="s">
        <v>419</v>
      </c>
      <c r="F15" s="12"/>
      <c r="G15" s="15"/>
      <c r="H15" s="13" t="s">
        <v>197</v>
      </c>
      <c r="I15" s="16" t="s">
        <v>458</v>
      </c>
      <c r="J15" s="61"/>
      <c r="K15" s="124" t="s">
        <v>375</v>
      </c>
      <c r="L15" s="121" t="s">
        <v>391</v>
      </c>
      <c r="M15" s="127" t="s">
        <v>322</v>
      </c>
    </row>
    <row r="16" spans="1:13" s="1" customFormat="1" ht="105">
      <c r="A16" s="11">
        <v>6</v>
      </c>
      <c r="B16" s="12" t="s">
        <v>325</v>
      </c>
      <c r="C16" s="12"/>
      <c r="D16" s="13" t="s">
        <v>199</v>
      </c>
      <c r="E16" s="14">
        <v>65000</v>
      </c>
      <c r="F16" s="12"/>
      <c r="G16" s="15"/>
      <c r="H16" s="13" t="s">
        <v>200</v>
      </c>
      <c r="I16" s="16" t="s">
        <v>458</v>
      </c>
      <c r="J16" s="61"/>
      <c r="K16" s="124" t="s">
        <v>420</v>
      </c>
      <c r="L16" s="121" t="s">
        <v>391</v>
      </c>
      <c r="M16" s="127" t="s">
        <v>322</v>
      </c>
    </row>
    <row r="17" spans="1:13" s="1" customFormat="1" ht="120.75" customHeight="1">
      <c r="A17" s="11">
        <v>7</v>
      </c>
      <c r="B17" s="12" t="s">
        <v>325</v>
      </c>
      <c r="C17" s="12"/>
      <c r="D17" s="13" t="s">
        <v>201</v>
      </c>
      <c r="E17" s="14">
        <v>25000</v>
      </c>
      <c r="F17" s="12"/>
      <c r="G17" s="15"/>
      <c r="H17" s="13" t="s">
        <v>200</v>
      </c>
      <c r="I17" s="16" t="s">
        <v>458</v>
      </c>
      <c r="J17" s="61"/>
      <c r="K17" s="124" t="s">
        <v>415</v>
      </c>
      <c r="L17" s="121" t="s">
        <v>391</v>
      </c>
      <c r="M17" s="127" t="s">
        <v>322</v>
      </c>
    </row>
    <row r="18" spans="1:13" s="1" customFormat="1" ht="150">
      <c r="A18" s="11">
        <v>3</v>
      </c>
      <c r="B18" s="12" t="s">
        <v>325</v>
      </c>
      <c r="C18" s="12"/>
      <c r="D18" s="13" t="s">
        <v>193</v>
      </c>
      <c r="E18" s="14" t="s">
        <v>194</v>
      </c>
      <c r="F18" s="12"/>
      <c r="G18" s="15"/>
      <c r="H18" s="13" t="s">
        <v>195</v>
      </c>
      <c r="I18" s="16" t="s">
        <v>458</v>
      </c>
      <c r="J18" s="61"/>
      <c r="K18" s="121"/>
      <c r="L18" s="121"/>
      <c r="M18" s="127" t="s">
        <v>322</v>
      </c>
    </row>
    <row r="19" spans="1:13" s="1" customFormat="1" ht="150">
      <c r="A19" s="11">
        <v>3</v>
      </c>
      <c r="B19" s="12" t="s">
        <v>325</v>
      </c>
      <c r="C19" s="12"/>
      <c r="D19" s="13" t="s">
        <v>188</v>
      </c>
      <c r="E19" s="14" t="s">
        <v>189</v>
      </c>
      <c r="F19" s="12"/>
      <c r="G19" s="15"/>
      <c r="H19" s="13" t="s">
        <v>190</v>
      </c>
      <c r="I19" s="16" t="s">
        <v>458</v>
      </c>
      <c r="J19" s="61"/>
      <c r="K19" s="122" t="s">
        <v>380</v>
      </c>
      <c r="L19" s="123" t="s">
        <v>322</v>
      </c>
      <c r="M19" s="127" t="s">
        <v>322</v>
      </c>
    </row>
    <row r="20" spans="1:13" s="1" customFormat="1" ht="174" customHeight="1">
      <c r="A20" s="11">
        <v>4</v>
      </c>
      <c r="B20" s="12" t="s">
        <v>325</v>
      </c>
      <c r="C20" s="12"/>
      <c r="D20" s="13" t="s">
        <v>191</v>
      </c>
      <c r="E20" s="14" t="s">
        <v>192</v>
      </c>
      <c r="F20" s="12"/>
      <c r="G20" s="15"/>
      <c r="H20" s="13" t="s">
        <v>190</v>
      </c>
      <c r="I20" s="16" t="s">
        <v>458</v>
      </c>
      <c r="J20" s="61"/>
      <c r="K20" s="122" t="s">
        <v>380</v>
      </c>
      <c r="L20" s="123" t="s">
        <v>322</v>
      </c>
      <c r="M20" s="127" t="s">
        <v>322</v>
      </c>
    </row>
    <row r="21" spans="1:13" s="1" customFormat="1" ht="138" customHeight="1">
      <c r="A21" s="11">
        <v>5</v>
      </c>
      <c r="B21" s="12" t="s">
        <v>325</v>
      </c>
      <c r="C21" s="12"/>
      <c r="D21" s="13" t="s">
        <v>309</v>
      </c>
      <c r="E21" s="14" t="s">
        <v>310</v>
      </c>
      <c r="F21" s="12"/>
      <c r="G21" s="15"/>
      <c r="H21" s="13" t="s">
        <v>198</v>
      </c>
      <c r="I21" s="16" t="s">
        <v>458</v>
      </c>
      <c r="J21" s="61"/>
      <c r="K21" s="122" t="s">
        <v>375</v>
      </c>
      <c r="L21" s="123" t="s">
        <v>322</v>
      </c>
      <c r="M21" s="127" t="s">
        <v>322</v>
      </c>
    </row>
    <row r="22" spans="1:13" s="1" customFormat="1" ht="63.75" customHeight="1">
      <c r="A22" s="11">
        <v>8</v>
      </c>
      <c r="B22" s="12" t="s">
        <v>335</v>
      </c>
      <c r="C22" s="12"/>
      <c r="D22" s="13" t="s">
        <v>236</v>
      </c>
      <c r="E22" s="15">
        <v>50000</v>
      </c>
      <c r="F22" s="12"/>
      <c r="G22" s="15"/>
      <c r="H22" s="13" t="s">
        <v>112</v>
      </c>
      <c r="I22" s="13" t="s">
        <v>237</v>
      </c>
      <c r="J22" s="59"/>
      <c r="K22" s="124" t="s">
        <v>415</v>
      </c>
      <c r="L22" s="121" t="s">
        <v>391</v>
      </c>
      <c r="M22" s="127" t="s">
        <v>322</v>
      </c>
    </row>
    <row r="23" spans="1:13" s="2" customFormat="1" ht="90">
      <c r="A23" s="11">
        <v>1</v>
      </c>
      <c r="B23" s="12" t="s">
        <v>327</v>
      </c>
      <c r="C23" s="12"/>
      <c r="D23" s="13"/>
      <c r="E23" s="14"/>
      <c r="F23" s="105" t="s">
        <v>423</v>
      </c>
      <c r="G23" s="106">
        <v>8000000</v>
      </c>
      <c r="H23" s="107" t="s">
        <v>360</v>
      </c>
      <c r="I23" s="17" t="s">
        <v>330</v>
      </c>
      <c r="J23" s="105"/>
      <c r="K23" s="122" t="s">
        <v>369</v>
      </c>
      <c r="L23" s="123" t="s">
        <v>422</v>
      </c>
      <c r="M23" s="127" t="s">
        <v>322</v>
      </c>
    </row>
    <row r="24" spans="1:13" s="1" customFormat="1" ht="150" customHeight="1">
      <c r="A24" s="23">
        <v>2</v>
      </c>
      <c r="B24" s="12" t="s">
        <v>327</v>
      </c>
      <c r="C24" s="13" t="s">
        <v>202</v>
      </c>
      <c r="D24" s="13" t="s">
        <v>203</v>
      </c>
      <c r="E24" s="14">
        <v>90000</v>
      </c>
      <c r="F24" s="12"/>
      <c r="G24" s="15"/>
      <c r="H24" s="13" t="s">
        <v>204</v>
      </c>
      <c r="I24" s="13" t="s">
        <v>205</v>
      </c>
      <c r="J24" s="62" t="s">
        <v>206</v>
      </c>
      <c r="K24" s="124" t="s">
        <v>384</v>
      </c>
      <c r="L24" s="123" t="s">
        <v>422</v>
      </c>
      <c r="M24" s="127" t="s">
        <v>322</v>
      </c>
    </row>
    <row r="25" spans="1:13" s="1" customFormat="1" ht="120">
      <c r="A25" s="23">
        <v>3</v>
      </c>
      <c r="B25" s="12" t="s">
        <v>327</v>
      </c>
      <c r="C25" s="13" t="s">
        <v>202</v>
      </c>
      <c r="D25" s="13" t="s">
        <v>207</v>
      </c>
      <c r="E25" s="14">
        <v>70000</v>
      </c>
      <c r="F25" s="12"/>
      <c r="G25" s="15"/>
      <c r="H25" s="13" t="s">
        <v>208</v>
      </c>
      <c r="I25" s="13" t="s">
        <v>205</v>
      </c>
      <c r="J25" s="62"/>
      <c r="K25" s="124" t="s">
        <v>384</v>
      </c>
      <c r="L25" s="123" t="s">
        <v>422</v>
      </c>
      <c r="M25" s="127" t="s">
        <v>322</v>
      </c>
    </row>
    <row r="26" spans="1:13" s="1" customFormat="1" ht="105">
      <c r="A26" s="23">
        <v>4</v>
      </c>
      <c r="B26" s="12" t="s">
        <v>331</v>
      </c>
      <c r="C26" s="13" t="s">
        <v>209</v>
      </c>
      <c r="D26" s="13" t="s">
        <v>210</v>
      </c>
      <c r="E26" s="14">
        <v>385800</v>
      </c>
      <c r="F26" s="12"/>
      <c r="G26" s="15"/>
      <c r="H26" s="12"/>
      <c r="I26" s="16" t="s">
        <v>205</v>
      </c>
      <c r="J26" s="60" t="s">
        <v>426</v>
      </c>
      <c r="K26" s="124"/>
      <c r="L26" s="123" t="s">
        <v>422</v>
      </c>
      <c r="M26" s="127" t="s">
        <v>322</v>
      </c>
    </row>
    <row r="27" spans="1:13" s="1" customFormat="1" ht="90">
      <c r="A27" s="23">
        <v>5</v>
      </c>
      <c r="B27" s="12" t="s">
        <v>331</v>
      </c>
      <c r="C27" s="13" t="s">
        <v>209</v>
      </c>
      <c r="D27" s="13" t="s">
        <v>211</v>
      </c>
      <c r="E27" s="14">
        <v>87500</v>
      </c>
      <c r="F27" s="12"/>
      <c r="G27" s="15"/>
      <c r="H27" s="12"/>
      <c r="I27" s="16" t="s">
        <v>205</v>
      </c>
      <c r="J27" s="60" t="s">
        <v>426</v>
      </c>
      <c r="K27" s="124"/>
      <c r="L27" s="123" t="s">
        <v>422</v>
      </c>
      <c r="M27" s="127" t="s">
        <v>322</v>
      </c>
    </row>
    <row r="28" spans="1:13" s="1" customFormat="1" ht="90">
      <c r="A28" s="23">
        <v>6</v>
      </c>
      <c r="B28" s="12" t="s">
        <v>331</v>
      </c>
      <c r="C28" s="13" t="s">
        <v>209</v>
      </c>
      <c r="D28" s="13" t="s">
        <v>212</v>
      </c>
      <c r="E28" s="14">
        <v>50000</v>
      </c>
      <c r="F28" s="12"/>
      <c r="G28" s="15"/>
      <c r="H28" s="12"/>
      <c r="I28" s="16" t="s">
        <v>205</v>
      </c>
      <c r="J28" s="60" t="s">
        <v>426</v>
      </c>
      <c r="K28" s="124"/>
      <c r="L28" s="121" t="s">
        <v>391</v>
      </c>
      <c r="M28" s="127" t="s">
        <v>322</v>
      </c>
    </row>
    <row r="29" spans="1:13" s="1" customFormat="1" ht="224.25" customHeight="1">
      <c r="A29" s="11">
        <v>1</v>
      </c>
      <c r="B29" s="12" t="s">
        <v>357</v>
      </c>
      <c r="C29" s="13" t="s">
        <v>246</v>
      </c>
      <c r="D29" s="13" t="s">
        <v>247</v>
      </c>
      <c r="E29" s="14">
        <v>50000</v>
      </c>
      <c r="F29" s="12"/>
      <c r="G29" s="15"/>
      <c r="H29" s="13" t="s">
        <v>248</v>
      </c>
      <c r="I29" s="16" t="s">
        <v>249</v>
      </c>
      <c r="J29" s="60" t="s">
        <v>250</v>
      </c>
      <c r="K29" s="124" t="s">
        <v>428</v>
      </c>
      <c r="L29" s="121" t="s">
        <v>391</v>
      </c>
      <c r="M29" s="127" t="s">
        <v>322</v>
      </c>
    </row>
    <row r="30" spans="1:13" s="1" customFormat="1" ht="158.25" customHeight="1">
      <c r="A30" s="11">
        <v>2</v>
      </c>
      <c r="B30" s="12" t="s">
        <v>357</v>
      </c>
      <c r="C30" s="13" t="s">
        <v>246</v>
      </c>
      <c r="D30" s="13" t="s">
        <v>251</v>
      </c>
      <c r="E30" s="14">
        <v>40000</v>
      </c>
      <c r="F30" s="12"/>
      <c r="G30" s="15"/>
      <c r="H30" s="13" t="s">
        <v>248</v>
      </c>
      <c r="I30" s="16" t="s">
        <v>249</v>
      </c>
      <c r="J30" s="60" t="s">
        <v>250</v>
      </c>
      <c r="K30" s="124" t="s">
        <v>428</v>
      </c>
      <c r="L30" s="121" t="s">
        <v>391</v>
      </c>
      <c r="M30" s="127" t="s">
        <v>322</v>
      </c>
    </row>
    <row r="31" spans="1:13" s="1" customFormat="1" ht="92.25" customHeight="1">
      <c r="A31" s="11">
        <v>1</v>
      </c>
      <c r="B31" s="12" t="s">
        <v>357</v>
      </c>
      <c r="C31" s="13" t="s">
        <v>246</v>
      </c>
      <c r="D31" s="13" t="s">
        <v>252</v>
      </c>
      <c r="E31" s="14">
        <v>80000</v>
      </c>
      <c r="F31" s="12"/>
      <c r="G31" s="15"/>
      <c r="H31" s="13" t="s">
        <v>253</v>
      </c>
      <c r="I31" s="16" t="s">
        <v>249</v>
      </c>
      <c r="J31" s="61"/>
      <c r="K31" s="124" t="s">
        <v>382</v>
      </c>
      <c r="L31" s="121" t="s">
        <v>391</v>
      </c>
      <c r="M31" s="127" t="s">
        <v>322</v>
      </c>
    </row>
    <row r="32" spans="1:13" s="1" customFormat="1" ht="240">
      <c r="A32" s="11">
        <v>2</v>
      </c>
      <c r="B32" s="12" t="s">
        <v>357</v>
      </c>
      <c r="C32" s="13" t="s">
        <v>246</v>
      </c>
      <c r="D32" s="13" t="s">
        <v>254</v>
      </c>
      <c r="E32" s="14">
        <v>20000</v>
      </c>
      <c r="F32" s="12"/>
      <c r="G32" s="15"/>
      <c r="H32" s="13" t="s">
        <v>255</v>
      </c>
      <c r="I32" s="16" t="s">
        <v>249</v>
      </c>
      <c r="J32" s="61"/>
      <c r="K32" s="124" t="s">
        <v>429</v>
      </c>
      <c r="L32" s="121" t="s">
        <v>391</v>
      </c>
      <c r="M32" s="127" t="s">
        <v>322</v>
      </c>
    </row>
    <row r="33" spans="1:13" s="1" customFormat="1" ht="163.5" customHeight="1">
      <c r="A33" s="11">
        <v>3</v>
      </c>
      <c r="B33" s="12" t="s">
        <v>357</v>
      </c>
      <c r="C33" s="13" t="s">
        <v>246</v>
      </c>
      <c r="D33" s="13" t="s">
        <v>256</v>
      </c>
      <c r="E33" s="14">
        <v>20000</v>
      </c>
      <c r="F33" s="12"/>
      <c r="G33" s="15"/>
      <c r="H33" s="13" t="s">
        <v>257</v>
      </c>
      <c r="I33" s="16" t="s">
        <v>249</v>
      </c>
      <c r="J33" s="61"/>
      <c r="K33" s="124" t="s">
        <v>429</v>
      </c>
      <c r="L33" s="121" t="s">
        <v>391</v>
      </c>
      <c r="M33" s="127" t="s">
        <v>322</v>
      </c>
    </row>
    <row r="34" spans="1:13" s="1" customFormat="1" ht="166.5" customHeight="1">
      <c r="A34" s="11">
        <v>4</v>
      </c>
      <c r="B34" s="12" t="s">
        <v>357</v>
      </c>
      <c r="C34" s="13" t="s">
        <v>246</v>
      </c>
      <c r="D34" s="13" t="s">
        <v>258</v>
      </c>
      <c r="E34" s="14">
        <v>50000</v>
      </c>
      <c r="F34" s="12"/>
      <c r="G34" s="15"/>
      <c r="H34" s="13" t="s">
        <v>255</v>
      </c>
      <c r="I34" s="16" t="s">
        <v>249</v>
      </c>
      <c r="J34" s="61"/>
      <c r="K34" s="124" t="s">
        <v>429</v>
      </c>
      <c r="L34" s="121" t="s">
        <v>391</v>
      </c>
      <c r="M34" s="127" t="s">
        <v>322</v>
      </c>
    </row>
    <row r="35" spans="1:13" s="1" customFormat="1" ht="240">
      <c r="A35" s="11">
        <v>5</v>
      </c>
      <c r="B35" s="12" t="s">
        <v>357</v>
      </c>
      <c r="C35" s="13" t="s">
        <v>246</v>
      </c>
      <c r="D35" s="13" t="s">
        <v>259</v>
      </c>
      <c r="E35" s="14">
        <v>70000</v>
      </c>
      <c r="F35" s="12"/>
      <c r="G35" s="15"/>
      <c r="H35" s="13" t="s">
        <v>257</v>
      </c>
      <c r="I35" s="16" t="s">
        <v>249</v>
      </c>
      <c r="J35" s="61"/>
      <c r="K35" s="124" t="s">
        <v>429</v>
      </c>
      <c r="L35" s="121" t="s">
        <v>391</v>
      </c>
      <c r="M35" s="127" t="s">
        <v>322</v>
      </c>
    </row>
    <row r="36" spans="1:13" s="1" customFormat="1" ht="115.5" customHeight="1">
      <c r="A36" s="11">
        <v>6</v>
      </c>
      <c r="B36" s="12" t="s">
        <v>357</v>
      </c>
      <c r="C36" s="13" t="s">
        <v>246</v>
      </c>
      <c r="D36" s="13" t="s">
        <v>260</v>
      </c>
      <c r="E36" s="14">
        <v>20000</v>
      </c>
      <c r="F36" s="12"/>
      <c r="G36" s="15"/>
      <c r="H36" s="13" t="s">
        <v>174</v>
      </c>
      <c r="I36" s="16" t="s">
        <v>249</v>
      </c>
      <c r="J36" s="61"/>
      <c r="K36" s="124" t="s">
        <v>429</v>
      </c>
      <c r="L36" s="121" t="s">
        <v>391</v>
      </c>
      <c r="M36" s="127" t="s">
        <v>322</v>
      </c>
    </row>
    <row r="37" spans="1:13" s="1" customFormat="1" ht="180.75" customHeight="1">
      <c r="A37" s="11">
        <v>7</v>
      </c>
      <c r="B37" s="12" t="s">
        <v>357</v>
      </c>
      <c r="C37" s="13" t="s">
        <v>246</v>
      </c>
      <c r="D37" s="13" t="s">
        <v>261</v>
      </c>
      <c r="E37" s="14">
        <v>50000</v>
      </c>
      <c r="F37" s="12"/>
      <c r="G37" s="15"/>
      <c r="H37" s="13" t="s">
        <v>262</v>
      </c>
      <c r="I37" s="16" t="s">
        <v>249</v>
      </c>
      <c r="J37" s="61"/>
      <c r="K37" s="124" t="s">
        <v>429</v>
      </c>
      <c r="L37" s="121" t="s">
        <v>391</v>
      </c>
      <c r="M37" s="127" t="s">
        <v>322</v>
      </c>
    </row>
    <row r="38" spans="1:13" s="1" customFormat="1" ht="123.75" customHeight="1">
      <c r="A38" s="11">
        <v>8</v>
      </c>
      <c r="B38" s="12" t="s">
        <v>357</v>
      </c>
      <c r="C38" s="13" t="s">
        <v>246</v>
      </c>
      <c r="D38" s="13" t="s">
        <v>263</v>
      </c>
      <c r="E38" s="14">
        <v>50000</v>
      </c>
      <c r="F38" s="13"/>
      <c r="G38" s="14"/>
      <c r="H38" s="13" t="s">
        <v>174</v>
      </c>
      <c r="I38" s="16" t="s">
        <v>264</v>
      </c>
      <c r="J38" s="61"/>
      <c r="K38" s="124" t="s">
        <v>429</v>
      </c>
      <c r="L38" s="121" t="s">
        <v>391</v>
      </c>
      <c r="M38" s="127" t="s">
        <v>322</v>
      </c>
    </row>
    <row r="39" spans="1:13" s="1" customFormat="1" ht="149.25" customHeight="1">
      <c r="A39" s="11">
        <v>9</v>
      </c>
      <c r="B39" s="12" t="s">
        <v>357</v>
      </c>
      <c r="C39" s="13" t="s">
        <v>246</v>
      </c>
      <c r="D39" s="13" t="s">
        <v>450</v>
      </c>
      <c r="E39" s="14">
        <v>144000</v>
      </c>
      <c r="F39" s="12"/>
      <c r="G39" s="15"/>
      <c r="H39" s="13" t="s">
        <v>174</v>
      </c>
      <c r="I39" s="16" t="s">
        <v>249</v>
      </c>
      <c r="J39" s="61"/>
      <c r="K39" s="124" t="s">
        <v>429</v>
      </c>
      <c r="L39" s="121" t="s">
        <v>391</v>
      </c>
      <c r="M39" s="127" t="s">
        <v>322</v>
      </c>
    </row>
    <row r="40" spans="1:13" s="1" customFormat="1" ht="151.5" customHeight="1">
      <c r="A40" s="11">
        <v>10</v>
      </c>
      <c r="B40" s="12" t="s">
        <v>357</v>
      </c>
      <c r="C40" s="13" t="s">
        <v>246</v>
      </c>
      <c r="D40" s="13" t="s">
        <v>265</v>
      </c>
      <c r="E40" s="14">
        <v>20000</v>
      </c>
      <c r="F40" s="12"/>
      <c r="G40" s="15"/>
      <c r="H40" s="13" t="s">
        <v>174</v>
      </c>
      <c r="I40" s="16" t="s">
        <v>249</v>
      </c>
      <c r="J40" s="60" t="s">
        <v>250</v>
      </c>
      <c r="K40" s="124" t="s">
        <v>428</v>
      </c>
      <c r="L40" s="121" t="s">
        <v>391</v>
      </c>
      <c r="M40" s="127" t="s">
        <v>322</v>
      </c>
    </row>
    <row r="41" spans="1:13" s="1" customFormat="1" ht="240">
      <c r="A41" s="11">
        <v>11</v>
      </c>
      <c r="B41" s="12" t="s">
        <v>357</v>
      </c>
      <c r="C41" s="13" t="s">
        <v>246</v>
      </c>
      <c r="D41" s="13" t="s">
        <v>266</v>
      </c>
      <c r="E41" s="14">
        <v>200000</v>
      </c>
      <c r="F41" s="12"/>
      <c r="G41" s="15"/>
      <c r="H41" s="13" t="s">
        <v>267</v>
      </c>
      <c r="I41" s="16" t="s">
        <v>249</v>
      </c>
      <c r="J41" s="61"/>
      <c r="K41" s="124" t="s">
        <v>429</v>
      </c>
      <c r="L41" s="121" t="s">
        <v>391</v>
      </c>
      <c r="M41" s="127" t="s">
        <v>322</v>
      </c>
    </row>
    <row r="42" spans="1:13" s="1" customFormat="1" ht="151.5" customHeight="1">
      <c r="A42" s="11">
        <v>12</v>
      </c>
      <c r="B42" s="12" t="s">
        <v>357</v>
      </c>
      <c r="C42" s="13" t="s">
        <v>246</v>
      </c>
      <c r="D42" s="13" t="s">
        <v>268</v>
      </c>
      <c r="E42" s="14">
        <v>50000</v>
      </c>
      <c r="F42" s="12"/>
      <c r="G42" s="15"/>
      <c r="H42" s="13" t="s">
        <v>267</v>
      </c>
      <c r="I42" s="16" t="s">
        <v>249</v>
      </c>
      <c r="J42" s="61"/>
      <c r="K42" s="124" t="s">
        <v>429</v>
      </c>
      <c r="L42" s="121" t="s">
        <v>391</v>
      </c>
      <c r="M42" s="127" t="s">
        <v>322</v>
      </c>
    </row>
    <row r="43" spans="1:13" s="1" customFormat="1" ht="171" customHeight="1">
      <c r="A43" s="11">
        <v>13</v>
      </c>
      <c r="B43" s="12" t="s">
        <v>357</v>
      </c>
      <c r="C43" s="13" t="s">
        <v>246</v>
      </c>
      <c r="D43" s="13" t="s">
        <v>269</v>
      </c>
      <c r="E43" s="14">
        <v>100000</v>
      </c>
      <c r="F43" s="12"/>
      <c r="G43" s="15"/>
      <c r="H43" s="13" t="s">
        <v>270</v>
      </c>
      <c r="I43" s="16" t="s">
        <v>249</v>
      </c>
      <c r="J43" s="61"/>
      <c r="K43" s="124" t="s">
        <v>429</v>
      </c>
      <c r="L43" s="121" t="s">
        <v>391</v>
      </c>
      <c r="M43" s="127" t="s">
        <v>322</v>
      </c>
    </row>
    <row r="44" spans="1:13" s="1" customFormat="1" ht="240">
      <c r="A44" s="11">
        <v>14</v>
      </c>
      <c r="B44" s="12" t="s">
        <v>357</v>
      </c>
      <c r="C44" s="13" t="s">
        <v>246</v>
      </c>
      <c r="D44" s="13" t="s">
        <v>271</v>
      </c>
      <c r="E44" s="14">
        <v>15000</v>
      </c>
      <c r="F44" s="12"/>
      <c r="G44" s="15"/>
      <c r="H44" s="13" t="s">
        <v>270</v>
      </c>
      <c r="I44" s="16" t="s">
        <v>249</v>
      </c>
      <c r="J44" s="61"/>
      <c r="K44" s="124" t="s">
        <v>369</v>
      </c>
      <c r="L44" s="121" t="s">
        <v>391</v>
      </c>
      <c r="M44" s="127" t="s">
        <v>322</v>
      </c>
    </row>
    <row r="45" spans="1:13" s="1" customFormat="1" ht="135.75" customHeight="1">
      <c r="A45" s="11">
        <v>15</v>
      </c>
      <c r="B45" s="12" t="s">
        <v>357</v>
      </c>
      <c r="C45" s="13" t="s">
        <v>246</v>
      </c>
      <c r="D45" s="13" t="s">
        <v>272</v>
      </c>
      <c r="E45" s="14">
        <v>200000</v>
      </c>
      <c r="F45" s="12"/>
      <c r="G45" s="15"/>
      <c r="H45" s="13" t="s">
        <v>273</v>
      </c>
      <c r="I45" s="16" t="s">
        <v>249</v>
      </c>
      <c r="J45" s="61"/>
      <c r="K45" s="124" t="s">
        <v>396</v>
      </c>
      <c r="L45" s="121" t="s">
        <v>391</v>
      </c>
      <c r="M45" s="127" t="s">
        <v>322</v>
      </c>
    </row>
    <row r="46" spans="1:13" s="1" customFormat="1" ht="171" customHeight="1">
      <c r="A46" s="11">
        <v>16</v>
      </c>
      <c r="B46" s="12" t="s">
        <v>357</v>
      </c>
      <c r="C46" s="13" t="s">
        <v>246</v>
      </c>
      <c r="D46" s="13" t="s">
        <v>274</v>
      </c>
      <c r="E46" s="14">
        <v>200000</v>
      </c>
      <c r="F46" s="12"/>
      <c r="G46" s="15"/>
      <c r="H46" s="13" t="s">
        <v>273</v>
      </c>
      <c r="I46" s="16" t="s">
        <v>249</v>
      </c>
      <c r="J46" s="61"/>
      <c r="K46" s="124" t="s">
        <v>396</v>
      </c>
      <c r="L46" s="121" t="s">
        <v>391</v>
      </c>
      <c r="M46" s="127" t="s">
        <v>322</v>
      </c>
    </row>
    <row r="47" spans="1:13" s="1" customFormat="1" ht="240">
      <c r="A47" s="11">
        <v>17</v>
      </c>
      <c r="B47" s="12" t="s">
        <v>357</v>
      </c>
      <c r="C47" s="13" t="s">
        <v>246</v>
      </c>
      <c r="D47" s="13" t="s">
        <v>247</v>
      </c>
      <c r="E47" s="14">
        <v>50000</v>
      </c>
      <c r="F47" s="12"/>
      <c r="G47" s="15"/>
      <c r="H47" s="13" t="s">
        <v>275</v>
      </c>
      <c r="I47" s="16" t="s">
        <v>249</v>
      </c>
      <c r="J47" s="61"/>
      <c r="K47" s="124" t="s">
        <v>430</v>
      </c>
      <c r="L47" s="121" t="s">
        <v>391</v>
      </c>
      <c r="M47" s="127" t="s">
        <v>322</v>
      </c>
    </row>
    <row r="48" spans="1:13" s="1" customFormat="1" ht="240">
      <c r="A48" s="11">
        <v>18</v>
      </c>
      <c r="B48" s="12" t="s">
        <v>357</v>
      </c>
      <c r="C48" s="13" t="s">
        <v>246</v>
      </c>
      <c r="D48" s="13" t="s">
        <v>251</v>
      </c>
      <c r="E48" s="14">
        <v>40000</v>
      </c>
      <c r="F48" s="12"/>
      <c r="G48" s="15"/>
      <c r="H48" s="13" t="s">
        <v>275</v>
      </c>
      <c r="I48" s="16" t="s">
        <v>249</v>
      </c>
      <c r="J48" s="61"/>
      <c r="K48" s="124" t="s">
        <v>431</v>
      </c>
      <c r="L48" s="121" t="s">
        <v>391</v>
      </c>
      <c r="M48" s="127" t="s">
        <v>322</v>
      </c>
    </row>
    <row r="49" spans="1:13" s="1" customFormat="1" ht="60">
      <c r="A49" s="11">
        <v>19</v>
      </c>
      <c r="B49" s="12" t="s">
        <v>338</v>
      </c>
      <c r="C49" s="12" t="s">
        <v>340</v>
      </c>
      <c r="D49" s="12" t="s">
        <v>183</v>
      </c>
      <c r="E49" s="14">
        <v>648690</v>
      </c>
      <c r="F49" s="25"/>
      <c r="G49" s="14"/>
      <c r="H49" s="13"/>
      <c r="I49" s="16" t="s">
        <v>279</v>
      </c>
      <c r="J49" s="60" t="s">
        <v>432</v>
      </c>
      <c r="K49" s="124" t="s">
        <v>433</v>
      </c>
      <c r="L49" s="121" t="s">
        <v>391</v>
      </c>
      <c r="M49" s="127" t="s">
        <v>322</v>
      </c>
    </row>
    <row r="50" spans="1:13" s="1" customFormat="1" ht="255">
      <c r="A50" s="11">
        <v>20</v>
      </c>
      <c r="B50" s="12" t="s">
        <v>338</v>
      </c>
      <c r="C50" s="12" t="s">
        <v>341</v>
      </c>
      <c r="D50" s="12"/>
      <c r="E50" s="26"/>
      <c r="F50" s="13" t="s">
        <v>344</v>
      </c>
      <c r="G50" s="14">
        <v>16860789.01</v>
      </c>
      <c r="H50" s="13" t="s">
        <v>342</v>
      </c>
      <c r="I50" s="27" t="s">
        <v>280</v>
      </c>
      <c r="J50" s="60" t="s">
        <v>434</v>
      </c>
      <c r="K50" s="124"/>
      <c r="L50" s="121" t="s">
        <v>391</v>
      </c>
      <c r="M50" s="127" t="s">
        <v>322</v>
      </c>
    </row>
    <row r="51" spans="1:13" s="1" customFormat="1" ht="207" customHeight="1">
      <c r="A51" s="11">
        <v>21</v>
      </c>
      <c r="B51" s="12" t="s">
        <v>338</v>
      </c>
      <c r="C51" s="12" t="s">
        <v>341</v>
      </c>
      <c r="D51" s="12"/>
      <c r="E51" s="14"/>
      <c r="F51" s="13" t="s">
        <v>343</v>
      </c>
      <c r="G51" s="14">
        <v>5155937.62</v>
      </c>
      <c r="H51" s="13" t="s">
        <v>336</v>
      </c>
      <c r="I51" s="16" t="s">
        <v>280</v>
      </c>
      <c r="J51" s="60"/>
      <c r="K51" s="124"/>
      <c r="L51" s="121" t="s">
        <v>391</v>
      </c>
      <c r="M51" s="127" t="s">
        <v>322</v>
      </c>
    </row>
    <row r="52" spans="1:13" s="1" customFormat="1" ht="199.5" customHeight="1">
      <c r="A52" s="11">
        <v>22</v>
      </c>
      <c r="B52" s="12" t="s">
        <v>338</v>
      </c>
      <c r="C52" s="12" t="s">
        <v>341</v>
      </c>
      <c r="D52" s="12"/>
      <c r="E52" s="14"/>
      <c r="F52" s="13" t="s">
        <v>281</v>
      </c>
      <c r="G52" s="14">
        <v>6025203.25</v>
      </c>
      <c r="H52" s="13" t="s">
        <v>337</v>
      </c>
      <c r="I52" s="16" t="s">
        <v>282</v>
      </c>
      <c r="J52" s="60" t="s">
        <v>434</v>
      </c>
      <c r="K52" s="124"/>
      <c r="L52" s="121" t="s">
        <v>391</v>
      </c>
      <c r="M52" s="127" t="s">
        <v>322</v>
      </c>
    </row>
    <row r="53" spans="1:13" s="1" customFormat="1" ht="68.25" customHeight="1">
      <c r="A53" s="11">
        <v>23</v>
      </c>
      <c r="B53" s="12" t="s">
        <v>338</v>
      </c>
      <c r="C53" s="12" t="s">
        <v>345</v>
      </c>
      <c r="D53" s="22"/>
      <c r="E53" s="26"/>
      <c r="F53" s="13" t="s">
        <v>435</v>
      </c>
      <c r="G53" s="14">
        <v>33000000</v>
      </c>
      <c r="H53" s="13" t="s">
        <v>283</v>
      </c>
      <c r="I53" s="16" t="s">
        <v>279</v>
      </c>
      <c r="J53" s="60"/>
      <c r="K53" s="124" t="s">
        <v>415</v>
      </c>
      <c r="L53" s="121" t="s">
        <v>391</v>
      </c>
      <c r="M53" s="127" t="s">
        <v>322</v>
      </c>
    </row>
    <row r="54" spans="1:13" s="1" customFormat="1" ht="66.75" customHeight="1">
      <c r="A54" s="11">
        <v>24</v>
      </c>
      <c r="B54" s="12" t="s">
        <v>338</v>
      </c>
      <c r="C54" s="12" t="s">
        <v>345</v>
      </c>
      <c r="D54" s="22"/>
      <c r="E54" s="26"/>
      <c r="F54" s="13" t="s">
        <v>436</v>
      </c>
      <c r="G54" s="14">
        <v>2413895</v>
      </c>
      <c r="H54" s="13" t="s">
        <v>284</v>
      </c>
      <c r="I54" s="16" t="s">
        <v>279</v>
      </c>
      <c r="J54" s="61"/>
      <c r="K54" s="124" t="s">
        <v>408</v>
      </c>
      <c r="L54" s="121" t="s">
        <v>391</v>
      </c>
      <c r="M54" s="127" t="s">
        <v>322</v>
      </c>
    </row>
    <row r="55" spans="1:13" s="1" customFormat="1" ht="69" customHeight="1">
      <c r="A55" s="11">
        <v>25</v>
      </c>
      <c r="B55" s="12" t="s">
        <v>338</v>
      </c>
      <c r="C55" s="12" t="s">
        <v>345</v>
      </c>
      <c r="D55" s="22"/>
      <c r="E55" s="26"/>
      <c r="F55" s="13" t="s">
        <v>436</v>
      </c>
      <c r="G55" s="14">
        <v>35128258.9</v>
      </c>
      <c r="H55" s="13" t="s">
        <v>285</v>
      </c>
      <c r="I55" s="16" t="s">
        <v>279</v>
      </c>
      <c r="J55" s="61"/>
      <c r="K55" s="124" t="s">
        <v>396</v>
      </c>
      <c r="L55" s="121" t="s">
        <v>391</v>
      </c>
      <c r="M55" s="127" t="s">
        <v>322</v>
      </c>
    </row>
    <row r="56" spans="1:13" s="1" customFormat="1" ht="15">
      <c r="A56" s="76"/>
      <c r="B56" s="77"/>
      <c r="C56" s="78"/>
      <c r="D56" s="78"/>
      <c r="E56" s="79"/>
      <c r="F56" s="77"/>
      <c r="G56" s="81"/>
      <c r="H56" s="78"/>
      <c r="I56" s="108"/>
      <c r="J56" s="82"/>
      <c r="K56" s="125"/>
      <c r="L56" s="125"/>
      <c r="M56" s="127"/>
    </row>
    <row r="57" spans="1:13" s="1" customFormat="1" ht="12.75">
      <c r="A57"/>
      <c r="B57"/>
      <c r="C57"/>
      <c r="D57"/>
      <c r="E57"/>
      <c r="F57"/>
      <c r="G57"/>
      <c r="H57"/>
      <c r="I57"/>
      <c r="J57"/>
      <c r="K57"/>
      <c r="L57"/>
      <c r="M57"/>
    </row>
    <row r="58" spans="1:12" s="1" customFormat="1" ht="15">
      <c r="A58" s="11"/>
      <c r="B58" s="12"/>
      <c r="C58" s="12"/>
      <c r="D58" s="13"/>
      <c r="E58" s="14"/>
      <c r="F58" s="12"/>
      <c r="G58" s="15"/>
      <c r="H58" s="13"/>
      <c r="I58" s="16"/>
      <c r="J58" s="60"/>
      <c r="K58" s="111"/>
      <c r="L58" s="112"/>
    </row>
    <row r="59" spans="1:12" s="1" customFormat="1" ht="15">
      <c r="A59" s="11"/>
      <c r="B59" s="12"/>
      <c r="C59" s="12"/>
      <c r="D59" s="13"/>
      <c r="E59" s="14"/>
      <c r="F59" s="12"/>
      <c r="G59" s="15"/>
      <c r="H59" s="13"/>
      <c r="I59" s="16"/>
      <c r="J59" s="60"/>
      <c r="K59" s="111"/>
      <c r="L59" s="112"/>
    </row>
    <row r="60" spans="1:12" s="1" customFormat="1" ht="15">
      <c r="A60" s="11"/>
      <c r="B60" s="12"/>
      <c r="C60" s="12"/>
      <c r="D60" s="13"/>
      <c r="E60" s="14"/>
      <c r="F60" s="12"/>
      <c r="G60" s="15"/>
      <c r="H60" s="13"/>
      <c r="I60" s="16"/>
      <c r="J60" s="61"/>
      <c r="K60" s="111"/>
      <c r="L60" s="112"/>
    </row>
    <row r="61" spans="1:12" s="1" customFormat="1" ht="15">
      <c r="A61" s="11"/>
      <c r="B61" s="12"/>
      <c r="C61" s="21"/>
      <c r="D61" s="13"/>
      <c r="E61" s="14"/>
      <c r="F61" s="12"/>
      <c r="G61" s="15"/>
      <c r="H61" s="13"/>
      <c r="I61" s="16"/>
      <c r="J61" s="61"/>
      <c r="K61" s="111"/>
      <c r="L61" s="112"/>
    </row>
    <row r="62" spans="1:12" s="1" customFormat="1" ht="15">
      <c r="A62" s="11"/>
      <c r="B62" s="12"/>
      <c r="C62" s="12"/>
      <c r="D62" s="13"/>
      <c r="E62" s="14"/>
      <c r="F62" s="12"/>
      <c r="G62" s="15"/>
      <c r="H62" s="13"/>
      <c r="I62" s="16"/>
      <c r="J62" s="61"/>
      <c r="K62" s="111"/>
      <c r="L62" s="112"/>
    </row>
    <row r="63" spans="1:12" s="1" customFormat="1" ht="15">
      <c r="A63" s="11"/>
      <c r="B63" s="12"/>
      <c r="C63" s="12"/>
      <c r="D63" s="13"/>
      <c r="E63" s="14"/>
      <c r="F63" s="12"/>
      <c r="G63" s="15"/>
      <c r="H63" s="13"/>
      <c r="I63" s="16"/>
      <c r="J63" s="61"/>
      <c r="K63" s="111"/>
      <c r="L63" s="112"/>
    </row>
    <row r="64" spans="1:12" s="1" customFormat="1" ht="15">
      <c r="A64" s="11"/>
      <c r="B64" s="12"/>
      <c r="C64" s="12"/>
      <c r="D64" s="13"/>
      <c r="E64" s="14"/>
      <c r="F64" s="12"/>
      <c r="G64" s="15"/>
      <c r="H64" s="13"/>
      <c r="I64" s="16"/>
      <c r="J64" s="61"/>
      <c r="K64" s="111"/>
      <c r="L64" s="112"/>
    </row>
  </sheetData>
  <sheetProtection/>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M100"/>
  <sheetViews>
    <sheetView zoomScale="85" zoomScaleNormal="85" zoomScalePageLayoutView="0" workbookViewId="0" topLeftCell="D13">
      <selection activeCell="L84" sqref="L84"/>
    </sheetView>
  </sheetViews>
  <sheetFormatPr defaultColWidth="9.33203125" defaultRowHeight="12.75"/>
  <cols>
    <col min="1" max="1" width="6.5" style="0" customWidth="1"/>
    <col min="2" max="2" width="28.83203125" style="0" bestFit="1" customWidth="1"/>
    <col min="3" max="3" width="17.83203125" style="0" customWidth="1"/>
    <col min="4" max="4" width="34.66015625" style="0" bestFit="1" customWidth="1"/>
    <col min="5" max="5" width="17.33203125" style="0" bestFit="1" customWidth="1"/>
    <col min="6" max="6" width="25.16015625" style="0" customWidth="1"/>
    <col min="7" max="7" width="17.33203125" style="0" bestFit="1" customWidth="1"/>
    <col min="8" max="8" width="21" style="0" customWidth="1"/>
    <col min="9" max="9" width="21.66015625" style="0" bestFit="1" customWidth="1"/>
    <col min="10" max="10" width="29.83203125" style="0" customWidth="1"/>
    <col min="11" max="11" width="16.33203125" style="0" customWidth="1"/>
    <col min="12" max="12" width="15.16015625" style="0" customWidth="1"/>
    <col min="13" max="13" width="21.16015625" style="0" bestFit="1" customWidth="1"/>
  </cols>
  <sheetData>
    <row r="1" spans="1:12" s="1" customFormat="1" ht="63.75">
      <c r="A1" s="3" t="s">
        <v>0</v>
      </c>
      <c r="B1" s="114" t="s">
        <v>311</v>
      </c>
      <c r="C1" s="115" t="s">
        <v>323</v>
      </c>
      <c r="D1" s="115" t="s">
        <v>1</v>
      </c>
      <c r="E1" s="116" t="s">
        <v>2</v>
      </c>
      <c r="F1" s="115" t="s">
        <v>3</v>
      </c>
      <c r="G1" s="116" t="s">
        <v>352</v>
      </c>
      <c r="H1" s="115" t="s">
        <v>4</v>
      </c>
      <c r="I1" s="115" t="s">
        <v>5</v>
      </c>
      <c r="J1" s="117" t="s">
        <v>15</v>
      </c>
      <c r="K1" s="118" t="s">
        <v>462</v>
      </c>
      <c r="L1" s="118" t="s">
        <v>463</v>
      </c>
    </row>
    <row r="2" spans="1:12" ht="134.25" customHeight="1">
      <c r="A2" s="29">
        <v>1</v>
      </c>
      <c r="B2" s="30" t="s">
        <v>325</v>
      </c>
      <c r="C2" s="30"/>
      <c r="D2" s="31" t="s">
        <v>182</v>
      </c>
      <c r="E2" s="34">
        <v>180000</v>
      </c>
      <c r="F2" s="30"/>
      <c r="G2" s="32"/>
      <c r="H2" s="31" t="s">
        <v>179</v>
      </c>
      <c r="I2" s="33" t="s">
        <v>180</v>
      </c>
      <c r="J2" s="99"/>
      <c r="K2" s="104" t="s">
        <v>391</v>
      </c>
      <c r="L2" s="113" t="s">
        <v>322</v>
      </c>
    </row>
    <row r="3" spans="1:12" ht="62.25" customHeight="1">
      <c r="A3" s="29">
        <v>2</v>
      </c>
      <c r="B3" s="30" t="s">
        <v>327</v>
      </c>
      <c r="C3" s="44"/>
      <c r="D3" s="96" t="s">
        <v>425</v>
      </c>
      <c r="E3" s="45">
        <v>959400</v>
      </c>
      <c r="F3" s="44"/>
      <c r="G3" s="32"/>
      <c r="H3" s="46" t="s">
        <v>358</v>
      </c>
      <c r="I3" s="47" t="s">
        <v>326</v>
      </c>
      <c r="J3" s="97" t="s">
        <v>424</v>
      </c>
      <c r="K3" s="104" t="s">
        <v>391</v>
      </c>
      <c r="L3" s="113" t="s">
        <v>322</v>
      </c>
    </row>
    <row r="4" spans="1:12" ht="53.25" customHeight="1">
      <c r="A4" s="29">
        <v>3</v>
      </c>
      <c r="B4" s="35" t="s">
        <v>327</v>
      </c>
      <c r="C4" s="36"/>
      <c r="D4" s="37" t="s">
        <v>328</v>
      </c>
      <c r="E4" s="38">
        <v>71594.64</v>
      </c>
      <c r="F4" s="36"/>
      <c r="G4" s="39"/>
      <c r="H4" s="40" t="s">
        <v>358</v>
      </c>
      <c r="I4" s="41" t="s">
        <v>326</v>
      </c>
      <c r="J4" s="100"/>
      <c r="K4" s="104" t="s">
        <v>391</v>
      </c>
      <c r="L4" s="113" t="s">
        <v>322</v>
      </c>
    </row>
    <row r="5" spans="1:12" ht="50.25" customHeight="1">
      <c r="A5" s="29">
        <v>4</v>
      </c>
      <c r="B5" s="30" t="s">
        <v>327</v>
      </c>
      <c r="C5" s="44"/>
      <c r="D5" s="48" t="s">
        <v>329</v>
      </c>
      <c r="E5" s="45">
        <v>102250</v>
      </c>
      <c r="F5" s="44"/>
      <c r="G5" s="32"/>
      <c r="H5" s="46" t="s">
        <v>359</v>
      </c>
      <c r="I5" s="47" t="s">
        <v>326</v>
      </c>
      <c r="J5" s="98"/>
      <c r="K5" s="104" t="s">
        <v>391</v>
      </c>
      <c r="L5" s="113" t="s">
        <v>322</v>
      </c>
    </row>
    <row r="6" spans="1:12" ht="345">
      <c r="A6" s="29">
        <v>5</v>
      </c>
      <c r="B6" s="30" t="s">
        <v>338</v>
      </c>
      <c r="C6" s="30" t="s">
        <v>341</v>
      </c>
      <c r="D6" s="49"/>
      <c r="E6" s="34"/>
      <c r="F6" s="43" t="s">
        <v>355</v>
      </c>
      <c r="G6" s="50">
        <v>3392127.63</v>
      </c>
      <c r="H6" s="31" t="s">
        <v>293</v>
      </c>
      <c r="I6" s="33" t="s">
        <v>280</v>
      </c>
      <c r="J6" s="101"/>
      <c r="K6" s="104" t="s">
        <v>391</v>
      </c>
      <c r="L6" s="113" t="s">
        <v>322</v>
      </c>
    </row>
    <row r="7" spans="1:12" ht="240">
      <c r="A7" s="29">
        <v>6</v>
      </c>
      <c r="B7" s="35" t="s">
        <v>338</v>
      </c>
      <c r="C7" s="35" t="s">
        <v>341</v>
      </c>
      <c r="D7" s="35"/>
      <c r="E7" s="39"/>
      <c r="F7" s="35" t="s">
        <v>348</v>
      </c>
      <c r="G7" s="38">
        <v>14492636.64</v>
      </c>
      <c r="H7" s="35" t="s">
        <v>294</v>
      </c>
      <c r="I7" s="42" t="s">
        <v>282</v>
      </c>
      <c r="J7" s="102"/>
      <c r="K7" s="104" t="s">
        <v>391</v>
      </c>
      <c r="L7" s="113" t="s">
        <v>322</v>
      </c>
    </row>
    <row r="8" spans="1:12" ht="195">
      <c r="A8" s="29">
        <v>7</v>
      </c>
      <c r="B8" s="35" t="s">
        <v>338</v>
      </c>
      <c r="C8" s="35" t="s">
        <v>341</v>
      </c>
      <c r="D8" s="35"/>
      <c r="E8" s="39"/>
      <c r="F8" s="35" t="s">
        <v>349</v>
      </c>
      <c r="G8" s="38">
        <v>2625636.12</v>
      </c>
      <c r="H8" s="35" t="s">
        <v>295</v>
      </c>
      <c r="I8" s="42" t="s">
        <v>282</v>
      </c>
      <c r="J8" s="102"/>
      <c r="K8" s="104" t="s">
        <v>391</v>
      </c>
      <c r="L8" s="113" t="s">
        <v>322</v>
      </c>
    </row>
    <row r="9" spans="1:12" ht="105">
      <c r="A9" s="29">
        <v>8</v>
      </c>
      <c r="B9" s="35" t="s">
        <v>338</v>
      </c>
      <c r="C9" s="35" t="s">
        <v>350</v>
      </c>
      <c r="D9" s="35" t="s">
        <v>296</v>
      </c>
      <c r="E9" s="39">
        <v>250000</v>
      </c>
      <c r="F9" s="35"/>
      <c r="G9" s="39"/>
      <c r="H9" s="35" t="s">
        <v>290</v>
      </c>
      <c r="I9" s="42" t="s">
        <v>297</v>
      </c>
      <c r="J9" s="103" t="s">
        <v>424</v>
      </c>
      <c r="K9" s="104" t="s">
        <v>391</v>
      </c>
      <c r="L9" s="113" t="s">
        <v>322</v>
      </c>
    </row>
    <row r="10" spans="1:12" ht="105">
      <c r="A10" s="29">
        <v>9</v>
      </c>
      <c r="B10" s="35" t="s">
        <v>338</v>
      </c>
      <c r="C10" s="35" t="s">
        <v>350</v>
      </c>
      <c r="D10" s="35" t="s">
        <v>298</v>
      </c>
      <c r="E10" s="39">
        <v>500000</v>
      </c>
      <c r="F10" s="35"/>
      <c r="G10" s="39"/>
      <c r="H10" s="35" t="s">
        <v>290</v>
      </c>
      <c r="I10" s="42" t="s">
        <v>297</v>
      </c>
      <c r="J10" s="103" t="s">
        <v>424</v>
      </c>
      <c r="K10" s="104" t="s">
        <v>391</v>
      </c>
      <c r="L10" s="113" t="s">
        <v>322</v>
      </c>
    </row>
    <row r="11" spans="1:12" ht="105">
      <c r="A11" s="29">
        <v>10</v>
      </c>
      <c r="B11" s="35" t="s">
        <v>338</v>
      </c>
      <c r="C11" s="35" t="s">
        <v>350</v>
      </c>
      <c r="D11" s="35" t="s">
        <v>299</v>
      </c>
      <c r="E11" s="39">
        <v>200000</v>
      </c>
      <c r="F11" s="35"/>
      <c r="G11" s="39"/>
      <c r="H11" s="35" t="s">
        <v>290</v>
      </c>
      <c r="I11" s="42" t="s">
        <v>297</v>
      </c>
      <c r="J11" s="103" t="s">
        <v>424</v>
      </c>
      <c r="K11" s="104" t="s">
        <v>391</v>
      </c>
      <c r="L11" s="113" t="s">
        <v>322</v>
      </c>
    </row>
    <row r="12" spans="1:12" ht="105">
      <c r="A12" s="29">
        <v>11</v>
      </c>
      <c r="B12" s="51" t="s">
        <v>338</v>
      </c>
      <c r="C12" s="51" t="s">
        <v>350</v>
      </c>
      <c r="D12" s="51" t="s">
        <v>300</v>
      </c>
      <c r="E12" s="52">
        <v>150000</v>
      </c>
      <c r="F12" s="51"/>
      <c r="G12" s="52"/>
      <c r="H12" s="51" t="s">
        <v>290</v>
      </c>
      <c r="I12" s="53" t="s">
        <v>297</v>
      </c>
      <c r="J12" s="103" t="s">
        <v>424</v>
      </c>
      <c r="K12" s="104" t="s">
        <v>391</v>
      </c>
      <c r="L12" s="113" t="s">
        <v>322</v>
      </c>
    </row>
    <row r="13" spans="1:10" ht="15">
      <c r="A13" s="69"/>
      <c r="B13" s="51"/>
      <c r="C13" s="51"/>
      <c r="D13" s="51"/>
      <c r="E13" s="52">
        <f>SUBTOTAL(109,E2:E12)</f>
        <v>2413244.6399999997</v>
      </c>
      <c r="F13" s="51"/>
      <c r="G13" s="65"/>
      <c r="H13" s="51"/>
      <c r="I13" s="53"/>
      <c r="J13" s="65"/>
    </row>
    <row r="16" spans="1:13" ht="18">
      <c r="A16" s="128"/>
      <c r="B16" s="128"/>
      <c r="C16" s="128"/>
      <c r="D16" s="129" t="s">
        <v>670</v>
      </c>
      <c r="E16" s="130"/>
      <c r="F16" s="130"/>
      <c r="G16" s="128"/>
      <c r="H16" s="128"/>
      <c r="I16" s="128"/>
      <c r="J16" s="128"/>
      <c r="K16" s="128"/>
      <c r="L16" s="128"/>
      <c r="M16" s="128"/>
    </row>
    <row r="17" spans="1:13" ht="13.5" thickBot="1">
      <c r="A17" s="128"/>
      <c r="B17" s="128"/>
      <c r="C17" s="128"/>
      <c r="D17" s="128"/>
      <c r="E17" s="128"/>
      <c r="F17" s="128"/>
      <c r="G17" s="128"/>
      <c r="H17" s="128"/>
      <c r="I17" s="128"/>
      <c r="J17" s="128"/>
      <c r="K17" s="128"/>
      <c r="L17" s="128"/>
      <c r="M17" s="128"/>
    </row>
    <row r="18" spans="1:13" ht="24">
      <c r="A18" s="322" t="s">
        <v>464</v>
      </c>
      <c r="B18" s="293" t="s">
        <v>465</v>
      </c>
      <c r="C18" s="293" t="s">
        <v>466</v>
      </c>
      <c r="D18" s="293" t="s">
        <v>467</v>
      </c>
      <c r="E18" s="131" t="s">
        <v>468</v>
      </c>
      <c r="F18" s="303" t="s">
        <v>469</v>
      </c>
      <c r="G18" s="132" t="s">
        <v>470</v>
      </c>
      <c r="H18" s="308" t="s">
        <v>469</v>
      </c>
      <c r="I18" s="133" t="s">
        <v>471</v>
      </c>
      <c r="J18" s="306" t="s">
        <v>469</v>
      </c>
      <c r="K18" s="295" t="s">
        <v>472</v>
      </c>
      <c r="L18" s="297" t="s">
        <v>473</v>
      </c>
      <c r="M18" s="299" t="s">
        <v>474</v>
      </c>
    </row>
    <row r="19" spans="1:13" ht="58.5" customHeight="1">
      <c r="A19" s="323"/>
      <c r="B19" s="294"/>
      <c r="C19" s="294"/>
      <c r="D19" s="294"/>
      <c r="E19" s="134" t="s">
        <v>475</v>
      </c>
      <c r="F19" s="304"/>
      <c r="G19" s="135" t="s">
        <v>475</v>
      </c>
      <c r="H19" s="309"/>
      <c r="I19" s="136" t="s">
        <v>475</v>
      </c>
      <c r="J19" s="307"/>
      <c r="K19" s="296"/>
      <c r="L19" s="298"/>
      <c r="M19" s="300"/>
    </row>
    <row r="20" spans="1:13" ht="18">
      <c r="A20" s="301" t="s">
        <v>476</v>
      </c>
      <c r="B20" s="301"/>
      <c r="C20" s="301"/>
      <c r="D20" s="302"/>
      <c r="E20" s="137"/>
      <c r="F20" s="137"/>
      <c r="G20" s="137"/>
      <c r="H20" s="137"/>
      <c r="I20" s="138"/>
      <c r="J20" s="138"/>
      <c r="K20" s="138"/>
      <c r="L20" s="137"/>
      <c r="M20" s="139"/>
    </row>
    <row r="21" spans="1:13" ht="15.75">
      <c r="A21" s="320" t="s">
        <v>477</v>
      </c>
      <c r="B21" s="320"/>
      <c r="C21" s="320"/>
      <c r="D21" s="321"/>
      <c r="E21" s="140"/>
      <c r="F21" s="140"/>
      <c r="G21" s="140"/>
      <c r="H21" s="140"/>
      <c r="I21" s="141"/>
      <c r="J21" s="141"/>
      <c r="K21" s="141"/>
      <c r="L21" s="140"/>
      <c r="M21" s="140"/>
    </row>
    <row r="22" spans="1:13" ht="81" customHeight="1">
      <c r="A22" s="142" t="s">
        <v>478</v>
      </c>
      <c r="B22" s="143" t="s">
        <v>479</v>
      </c>
      <c r="C22" s="144"/>
      <c r="D22" s="145"/>
      <c r="E22" s="145"/>
      <c r="F22" s="146"/>
      <c r="G22" s="147" t="s">
        <v>480</v>
      </c>
      <c r="H22" s="148">
        <v>60000</v>
      </c>
      <c r="I22" s="149"/>
      <c r="J22" s="149"/>
      <c r="K22" s="149"/>
      <c r="L22" s="150" t="s">
        <v>481</v>
      </c>
      <c r="M22" s="151" t="s">
        <v>482</v>
      </c>
    </row>
    <row r="23" spans="1:13" ht="191.25" customHeight="1">
      <c r="A23" s="142" t="s">
        <v>483</v>
      </c>
      <c r="B23" s="143" t="s">
        <v>484</v>
      </c>
      <c r="C23" s="144"/>
      <c r="D23" s="145"/>
      <c r="E23" s="145"/>
      <c r="F23" s="145"/>
      <c r="G23" s="147" t="s">
        <v>485</v>
      </c>
      <c r="H23" s="152">
        <v>105000</v>
      </c>
      <c r="I23" s="149"/>
      <c r="J23" s="149"/>
      <c r="K23" s="149"/>
      <c r="L23" s="150" t="s">
        <v>481</v>
      </c>
      <c r="M23" s="151" t="s">
        <v>486</v>
      </c>
    </row>
    <row r="24" spans="1:13" ht="99" customHeight="1">
      <c r="A24" s="142" t="s">
        <v>487</v>
      </c>
      <c r="B24" s="143" t="s">
        <v>488</v>
      </c>
      <c r="C24" s="153"/>
      <c r="D24" s="145"/>
      <c r="E24" s="145"/>
      <c r="F24" s="154"/>
      <c r="G24" s="147" t="s">
        <v>489</v>
      </c>
      <c r="H24" s="152">
        <v>55000</v>
      </c>
      <c r="I24" s="149"/>
      <c r="J24" s="149"/>
      <c r="K24" s="149"/>
      <c r="L24" s="150" t="s">
        <v>481</v>
      </c>
      <c r="M24" s="151" t="s">
        <v>334</v>
      </c>
    </row>
    <row r="25" spans="1:13" ht="72">
      <c r="A25" s="142" t="s">
        <v>490</v>
      </c>
      <c r="B25" s="143" t="s">
        <v>491</v>
      </c>
      <c r="C25" s="153"/>
      <c r="D25" s="145"/>
      <c r="E25" s="145"/>
      <c r="F25" s="145"/>
      <c r="G25" s="147" t="s">
        <v>492</v>
      </c>
      <c r="H25" s="152">
        <v>95000</v>
      </c>
      <c r="I25" s="149"/>
      <c r="J25" s="149"/>
      <c r="K25" s="149"/>
      <c r="L25" s="150" t="s">
        <v>481</v>
      </c>
      <c r="M25" s="151" t="s">
        <v>493</v>
      </c>
    </row>
    <row r="26" spans="1:13" ht="12.75">
      <c r="A26" s="155"/>
      <c r="B26" s="156"/>
      <c r="C26" s="144"/>
      <c r="D26" s="145"/>
      <c r="E26" s="145"/>
      <c r="F26" s="145"/>
      <c r="G26" s="145"/>
      <c r="H26" s="154"/>
      <c r="I26" s="157"/>
      <c r="J26" s="157"/>
      <c r="K26" s="157"/>
      <c r="L26" s="150"/>
      <c r="M26" s="150"/>
    </row>
    <row r="27" spans="1:13" ht="48">
      <c r="A27" s="142"/>
      <c r="B27" s="143" t="s">
        <v>494</v>
      </c>
      <c r="C27" s="153"/>
      <c r="D27" s="145"/>
      <c r="E27" s="147" t="s">
        <v>495</v>
      </c>
      <c r="F27" s="148">
        <v>20000</v>
      </c>
      <c r="G27" s="145"/>
      <c r="H27" s="158"/>
      <c r="I27" s="149"/>
      <c r="J27" s="149"/>
      <c r="K27" s="149"/>
      <c r="L27" s="150"/>
      <c r="M27" s="151" t="s">
        <v>482</v>
      </c>
    </row>
    <row r="28" spans="1:13" ht="59.25" customHeight="1">
      <c r="A28" s="142"/>
      <c r="B28" s="143" t="s">
        <v>496</v>
      </c>
      <c r="C28" s="153"/>
      <c r="D28" s="145"/>
      <c r="E28" s="147" t="s">
        <v>497</v>
      </c>
      <c r="F28" s="152">
        <v>15000</v>
      </c>
      <c r="G28" s="157"/>
      <c r="H28" s="157"/>
      <c r="I28" s="157"/>
      <c r="J28" s="157"/>
      <c r="K28" s="157"/>
      <c r="L28" s="150"/>
      <c r="M28" s="151" t="s">
        <v>315</v>
      </c>
    </row>
    <row r="29" spans="1:13" ht="70.5" customHeight="1">
      <c r="A29" s="142"/>
      <c r="B29" s="143" t="s">
        <v>326</v>
      </c>
      <c r="C29" s="153"/>
      <c r="D29" s="145"/>
      <c r="E29" s="147" t="s">
        <v>498</v>
      </c>
      <c r="F29" s="152">
        <v>20000</v>
      </c>
      <c r="G29" s="149"/>
      <c r="H29" s="149"/>
      <c r="I29" s="149"/>
      <c r="J29" s="149"/>
      <c r="K29" s="149"/>
      <c r="L29" s="150"/>
      <c r="M29" s="151" t="s">
        <v>493</v>
      </c>
    </row>
    <row r="30" spans="1:13" ht="72">
      <c r="A30" s="142"/>
      <c r="B30" s="143" t="s">
        <v>499</v>
      </c>
      <c r="C30" s="153"/>
      <c r="D30" s="145"/>
      <c r="E30" s="159" t="s">
        <v>500</v>
      </c>
      <c r="F30" s="160">
        <v>65000</v>
      </c>
      <c r="G30" s="161"/>
      <c r="H30" s="162"/>
      <c r="I30" s="149"/>
      <c r="J30" s="149"/>
      <c r="K30" s="149"/>
      <c r="L30" s="150"/>
      <c r="M30" s="151" t="s">
        <v>324</v>
      </c>
    </row>
    <row r="31" spans="1:13" ht="12.75">
      <c r="A31" s="155"/>
      <c r="B31" s="156"/>
      <c r="C31" s="163"/>
      <c r="D31" s="164" t="s">
        <v>501</v>
      </c>
      <c r="E31" s="164"/>
      <c r="F31" s="165">
        <f>SUM(F27:F30)</f>
        <v>120000</v>
      </c>
      <c r="G31" s="164"/>
      <c r="H31" s="165">
        <f>SUM(H22:H25)</f>
        <v>315000</v>
      </c>
      <c r="I31" s="157"/>
      <c r="J31" s="157"/>
      <c r="K31" s="157"/>
      <c r="L31" s="157"/>
      <c r="M31" s="166"/>
    </row>
    <row r="32" spans="1:13" ht="15.75">
      <c r="A32" s="310" t="s">
        <v>502</v>
      </c>
      <c r="B32" s="311"/>
      <c r="C32" s="311"/>
      <c r="D32" s="312"/>
      <c r="E32" s="147"/>
      <c r="F32" s="147"/>
      <c r="G32" s="167"/>
      <c r="H32" s="167"/>
      <c r="I32" s="167"/>
      <c r="J32" s="167"/>
      <c r="K32" s="167"/>
      <c r="L32" s="167"/>
      <c r="M32" s="168"/>
    </row>
    <row r="33" spans="1:13" ht="81" customHeight="1">
      <c r="A33" s="142" t="s">
        <v>503</v>
      </c>
      <c r="B33" s="149"/>
      <c r="C33" s="140" t="s">
        <v>479</v>
      </c>
      <c r="D33" s="169"/>
      <c r="E33" s="161"/>
      <c r="F33" s="170"/>
      <c r="G33" s="171" t="s">
        <v>504</v>
      </c>
      <c r="H33" s="172">
        <v>400000</v>
      </c>
      <c r="I33" s="149"/>
      <c r="J33" s="149"/>
      <c r="K33" s="149"/>
      <c r="L33" s="150" t="s">
        <v>505</v>
      </c>
      <c r="M33" s="151" t="s">
        <v>506</v>
      </c>
    </row>
    <row r="34" spans="1:13" ht="68.25" customHeight="1">
      <c r="A34" s="142" t="s">
        <v>507</v>
      </c>
      <c r="B34" s="157"/>
      <c r="C34" s="140" t="s">
        <v>488</v>
      </c>
      <c r="D34" s="157"/>
      <c r="E34" s="157"/>
      <c r="F34" s="145"/>
      <c r="G34" s="173" t="s">
        <v>508</v>
      </c>
      <c r="H34" s="172">
        <v>80000</v>
      </c>
      <c r="I34" s="157"/>
      <c r="J34" s="157"/>
      <c r="K34" s="157"/>
      <c r="L34" s="150" t="s">
        <v>505</v>
      </c>
      <c r="M34" s="151" t="s">
        <v>509</v>
      </c>
    </row>
    <row r="35" spans="1:13" ht="13.5" thickBot="1">
      <c r="A35" s="174"/>
      <c r="B35" s="175"/>
      <c r="C35" s="176"/>
      <c r="D35" s="177"/>
      <c r="E35" s="157"/>
      <c r="F35" s="157"/>
      <c r="G35" s="178" t="s">
        <v>501</v>
      </c>
      <c r="H35" s="179">
        <f>SUM(H33:H34)</f>
        <v>480000</v>
      </c>
      <c r="I35" s="157"/>
      <c r="J35" s="157"/>
      <c r="K35" s="157"/>
      <c r="L35" s="157"/>
      <c r="M35" s="169"/>
    </row>
    <row r="36" spans="1:13" ht="39" thickBot="1">
      <c r="A36" s="174"/>
      <c r="B36" s="175"/>
      <c r="C36" s="176"/>
      <c r="D36" s="177"/>
      <c r="E36" s="157"/>
      <c r="F36" s="180"/>
      <c r="G36" s="181" t="s">
        <v>510</v>
      </c>
      <c r="H36" s="182">
        <f>H35+H31</f>
        <v>795000</v>
      </c>
      <c r="I36" s="183"/>
      <c r="J36" s="157"/>
      <c r="K36" s="157"/>
      <c r="L36" s="157"/>
      <c r="M36" s="169"/>
    </row>
    <row r="37" spans="1:13" ht="18">
      <c r="A37" s="313" t="s">
        <v>511</v>
      </c>
      <c r="B37" s="314"/>
      <c r="C37" s="314"/>
      <c r="D37" s="315"/>
      <c r="E37" s="184"/>
      <c r="F37" s="184"/>
      <c r="G37" s="185"/>
      <c r="H37" s="185"/>
      <c r="I37" s="186"/>
      <c r="J37" s="186"/>
      <c r="K37" s="186"/>
      <c r="L37" s="186"/>
      <c r="M37" s="187"/>
    </row>
    <row r="38" spans="1:13" ht="12.75">
      <c r="A38" s="316" t="s">
        <v>477</v>
      </c>
      <c r="B38" s="317"/>
      <c r="C38" s="317"/>
      <c r="D38" s="318"/>
      <c r="E38" s="188"/>
      <c r="F38" s="188"/>
      <c r="G38" s="189"/>
      <c r="H38" s="189"/>
      <c r="I38" s="189"/>
      <c r="J38" s="189"/>
      <c r="K38" s="189"/>
      <c r="L38" s="189"/>
      <c r="M38" s="190"/>
    </row>
    <row r="39" spans="1:13" ht="36">
      <c r="A39" s="142" t="s">
        <v>512</v>
      </c>
      <c r="B39" s="191" t="s">
        <v>513</v>
      </c>
      <c r="C39" s="153"/>
      <c r="D39" s="145"/>
      <c r="E39" s="145"/>
      <c r="F39" s="192"/>
      <c r="G39" s="145" t="s">
        <v>514</v>
      </c>
      <c r="H39" s="193">
        <v>85000</v>
      </c>
      <c r="I39" s="194"/>
      <c r="J39" s="149"/>
      <c r="K39" s="149"/>
      <c r="L39" s="150" t="s">
        <v>481</v>
      </c>
      <c r="M39" s="195" t="s">
        <v>482</v>
      </c>
    </row>
    <row r="40" spans="1:13" ht="121.5" customHeight="1">
      <c r="A40" s="142" t="s">
        <v>515</v>
      </c>
      <c r="B40" s="156" t="s">
        <v>516</v>
      </c>
      <c r="C40" s="196"/>
      <c r="D40" s="158"/>
      <c r="E40" s="177" t="s">
        <v>517</v>
      </c>
      <c r="F40" s="154">
        <v>10000</v>
      </c>
      <c r="G40" s="149"/>
      <c r="H40" s="149"/>
      <c r="I40" s="149"/>
      <c r="J40" s="149"/>
      <c r="K40" s="149"/>
      <c r="L40" s="150" t="s">
        <v>518</v>
      </c>
      <c r="M40" s="195" t="s">
        <v>325</v>
      </c>
    </row>
    <row r="41" spans="1:13" ht="48.75" thickBot="1">
      <c r="A41" s="142" t="s">
        <v>519</v>
      </c>
      <c r="B41" s="156" t="s">
        <v>520</v>
      </c>
      <c r="C41" s="144"/>
      <c r="D41" s="145"/>
      <c r="E41" s="177" t="s">
        <v>521</v>
      </c>
      <c r="F41" s="193">
        <v>15000</v>
      </c>
      <c r="G41" s="145"/>
      <c r="H41" s="145"/>
      <c r="I41" s="149"/>
      <c r="J41" s="149"/>
      <c r="K41" s="149"/>
      <c r="L41" s="150" t="s">
        <v>518</v>
      </c>
      <c r="M41" s="195" t="s">
        <v>325</v>
      </c>
    </row>
    <row r="42" spans="1:13" ht="36">
      <c r="A42" s="142" t="s">
        <v>522</v>
      </c>
      <c r="B42" s="191" t="s">
        <v>523</v>
      </c>
      <c r="C42" s="144"/>
      <c r="D42" s="145"/>
      <c r="E42" s="149"/>
      <c r="F42" s="197"/>
      <c r="G42" s="198" t="s">
        <v>524</v>
      </c>
      <c r="H42" s="199">
        <v>45000</v>
      </c>
      <c r="I42" s="194"/>
      <c r="J42" s="149"/>
      <c r="K42" s="149"/>
      <c r="L42" s="149" t="s">
        <v>518</v>
      </c>
      <c r="M42" s="195" t="s">
        <v>525</v>
      </c>
    </row>
    <row r="43" spans="1:13" ht="218.25" customHeight="1">
      <c r="A43" s="142" t="s">
        <v>526</v>
      </c>
      <c r="B43" s="156" t="s">
        <v>527</v>
      </c>
      <c r="C43" s="144"/>
      <c r="D43" s="145"/>
      <c r="E43" s="149"/>
      <c r="F43" s="200"/>
      <c r="G43" s="201" t="s">
        <v>528</v>
      </c>
      <c r="H43" s="202">
        <v>45000</v>
      </c>
      <c r="I43" s="194"/>
      <c r="J43" s="149"/>
      <c r="K43" s="149"/>
      <c r="L43" s="149" t="s">
        <v>518</v>
      </c>
      <c r="M43" s="195" t="s">
        <v>525</v>
      </c>
    </row>
    <row r="44" spans="1:13" ht="13.5" thickBot="1">
      <c r="A44" s="142"/>
      <c r="B44" s="156"/>
      <c r="C44" s="144"/>
      <c r="D44" s="145"/>
      <c r="E44" s="149"/>
      <c r="F44" s="128"/>
      <c r="G44" s="203" t="s">
        <v>501</v>
      </c>
      <c r="H44" s="204">
        <f>SUM(H42:H43)</f>
        <v>90000</v>
      </c>
      <c r="I44" s="194"/>
      <c r="J44" s="149"/>
      <c r="K44" s="149"/>
      <c r="L44" s="149"/>
      <c r="M44" s="195"/>
    </row>
    <row r="45" spans="1:13" ht="96">
      <c r="A45" s="142" t="s">
        <v>529</v>
      </c>
      <c r="B45" s="156" t="s">
        <v>530</v>
      </c>
      <c r="C45" s="144"/>
      <c r="D45" s="145"/>
      <c r="E45" s="157"/>
      <c r="F45" s="180"/>
      <c r="G45" s="205" t="s">
        <v>531</v>
      </c>
      <c r="H45" s="206">
        <v>20000</v>
      </c>
      <c r="I45" s="183"/>
      <c r="J45" s="157"/>
      <c r="K45" s="157"/>
      <c r="L45" s="157" t="s">
        <v>532</v>
      </c>
      <c r="M45" s="195" t="s">
        <v>332</v>
      </c>
    </row>
    <row r="46" spans="1:13" ht="61.5" customHeight="1">
      <c r="A46" s="142" t="s">
        <v>533</v>
      </c>
      <c r="B46" s="156" t="s">
        <v>534</v>
      </c>
      <c r="C46" s="144"/>
      <c r="D46" s="145"/>
      <c r="E46" s="157"/>
      <c r="F46" s="180"/>
      <c r="G46" s="207" t="s">
        <v>535</v>
      </c>
      <c r="H46" s="208">
        <v>100000</v>
      </c>
      <c r="I46" s="183"/>
      <c r="J46" s="157"/>
      <c r="K46" s="157"/>
      <c r="L46" s="157" t="s">
        <v>481</v>
      </c>
      <c r="M46" s="195" t="s">
        <v>332</v>
      </c>
    </row>
    <row r="47" spans="1:13" ht="110.25" customHeight="1">
      <c r="A47" s="142" t="s">
        <v>536</v>
      </c>
      <c r="B47" s="156" t="s">
        <v>537</v>
      </c>
      <c r="C47" s="209"/>
      <c r="D47" s="210"/>
      <c r="E47" s="210"/>
      <c r="F47" s="211"/>
      <c r="G47" s="212" t="s">
        <v>538</v>
      </c>
      <c r="H47" s="213">
        <v>80000</v>
      </c>
      <c r="I47" s="214"/>
      <c r="J47" s="215"/>
      <c r="K47" s="215"/>
      <c r="L47" s="157" t="s">
        <v>518</v>
      </c>
      <c r="M47" s="195" t="s">
        <v>332</v>
      </c>
    </row>
    <row r="48" spans="1:13" ht="13.5" thickBot="1">
      <c r="A48" s="142"/>
      <c r="B48" s="191"/>
      <c r="C48" s="153"/>
      <c r="D48" s="145"/>
      <c r="E48" s="145"/>
      <c r="F48" s="180"/>
      <c r="G48" s="216" t="s">
        <v>501</v>
      </c>
      <c r="H48" s="217">
        <f>SUM(H45:H47)</f>
        <v>200000</v>
      </c>
      <c r="I48" s="183"/>
      <c r="J48" s="157"/>
      <c r="K48" s="157"/>
      <c r="L48" s="157"/>
      <c r="M48" s="195"/>
    </row>
    <row r="49" spans="1:13" ht="72">
      <c r="A49" s="142" t="s">
        <v>539</v>
      </c>
      <c r="B49" s="191" t="s">
        <v>540</v>
      </c>
      <c r="C49" s="153"/>
      <c r="D49" s="145"/>
      <c r="E49" s="149"/>
      <c r="F49" s="218"/>
      <c r="G49" s="219" t="s">
        <v>541</v>
      </c>
      <c r="H49" s="220">
        <v>28000</v>
      </c>
      <c r="I49" s="194"/>
      <c r="J49" s="149"/>
      <c r="K49" s="149"/>
      <c r="L49" s="157" t="s">
        <v>532</v>
      </c>
      <c r="M49" s="195" t="s">
        <v>542</v>
      </c>
    </row>
    <row r="50" spans="1:13" ht="96">
      <c r="A50" s="142" t="s">
        <v>543</v>
      </c>
      <c r="B50" s="156" t="s">
        <v>544</v>
      </c>
      <c r="C50" s="169"/>
      <c r="D50" s="145"/>
      <c r="E50" s="149"/>
      <c r="F50" s="200"/>
      <c r="G50" s="221" t="s">
        <v>545</v>
      </c>
      <c r="H50" s="222">
        <v>28000</v>
      </c>
      <c r="I50" s="194"/>
      <c r="J50" s="149"/>
      <c r="K50" s="149"/>
      <c r="L50" s="157" t="s">
        <v>481</v>
      </c>
      <c r="M50" s="195" t="s">
        <v>542</v>
      </c>
    </row>
    <row r="51" spans="1:13" ht="69" customHeight="1">
      <c r="A51" s="142" t="s">
        <v>546</v>
      </c>
      <c r="B51" s="156" t="s">
        <v>547</v>
      </c>
      <c r="C51" s="153"/>
      <c r="D51" s="145"/>
      <c r="E51" s="145"/>
      <c r="F51" s="223"/>
      <c r="G51" s="221" t="s">
        <v>548</v>
      </c>
      <c r="H51" s="222">
        <v>15000</v>
      </c>
      <c r="I51" s="224"/>
      <c r="J51" s="225"/>
      <c r="K51" s="225"/>
      <c r="L51" s="157" t="s">
        <v>481</v>
      </c>
      <c r="M51" s="195" t="s">
        <v>542</v>
      </c>
    </row>
    <row r="52" spans="1:13" ht="81.75" customHeight="1">
      <c r="A52" s="142" t="s">
        <v>549</v>
      </c>
      <c r="B52" s="156" t="s">
        <v>550</v>
      </c>
      <c r="C52" s="153"/>
      <c r="D52" s="145"/>
      <c r="E52" s="149"/>
      <c r="F52" s="200"/>
      <c r="G52" s="221" t="s">
        <v>551</v>
      </c>
      <c r="H52" s="222">
        <v>15000</v>
      </c>
      <c r="I52" s="194"/>
      <c r="J52" s="149"/>
      <c r="K52" s="149"/>
      <c r="L52" s="157" t="s">
        <v>532</v>
      </c>
      <c r="M52" s="195" t="s">
        <v>542</v>
      </c>
    </row>
    <row r="53" spans="1:13" ht="42" customHeight="1">
      <c r="A53" s="142" t="s">
        <v>552</v>
      </c>
      <c r="B53" s="156" t="s">
        <v>553</v>
      </c>
      <c r="C53" s="153"/>
      <c r="D53" s="145"/>
      <c r="E53" s="149"/>
      <c r="F53" s="200"/>
      <c r="G53" s="221" t="s">
        <v>554</v>
      </c>
      <c r="H53" s="222">
        <v>35000</v>
      </c>
      <c r="I53" s="194"/>
      <c r="J53" s="149"/>
      <c r="K53" s="149"/>
      <c r="L53" s="157" t="s">
        <v>532</v>
      </c>
      <c r="M53" s="195" t="s">
        <v>555</v>
      </c>
    </row>
    <row r="54" spans="1:13" ht="19.5" customHeight="1" thickBot="1">
      <c r="A54" s="142"/>
      <c r="B54" s="191"/>
      <c r="C54" s="153"/>
      <c r="D54" s="145"/>
      <c r="E54" s="149"/>
      <c r="F54" s="200"/>
      <c r="G54" s="226" t="s">
        <v>501</v>
      </c>
      <c r="H54" s="227">
        <f>SUM(H49:H53)</f>
        <v>121000</v>
      </c>
      <c r="I54" s="194"/>
      <c r="J54" s="149"/>
      <c r="K54" s="149"/>
      <c r="L54" s="149"/>
      <c r="M54" s="195"/>
    </row>
    <row r="55" spans="1:13" ht="66" customHeight="1">
      <c r="A55" s="142" t="s">
        <v>556</v>
      </c>
      <c r="B55" s="156" t="s">
        <v>557</v>
      </c>
      <c r="C55" s="149"/>
      <c r="D55" s="149"/>
      <c r="E55" s="145" t="s">
        <v>558</v>
      </c>
      <c r="F55" s="228">
        <v>20000</v>
      </c>
      <c r="G55" s="161"/>
      <c r="H55" s="161"/>
      <c r="I55" s="194"/>
      <c r="J55" s="149"/>
      <c r="K55" s="149"/>
      <c r="L55" s="157" t="s">
        <v>505</v>
      </c>
      <c r="M55" s="195" t="s">
        <v>334</v>
      </c>
    </row>
    <row r="56" spans="1:13" ht="36.75" thickBot="1">
      <c r="A56" s="142" t="s">
        <v>559</v>
      </c>
      <c r="B56" s="191" t="s">
        <v>560</v>
      </c>
      <c r="C56" s="153"/>
      <c r="D56" s="145"/>
      <c r="E56" s="145" t="s">
        <v>561</v>
      </c>
      <c r="F56" s="228">
        <v>30000</v>
      </c>
      <c r="G56" s="229"/>
      <c r="H56" s="229"/>
      <c r="I56" s="194"/>
      <c r="J56" s="149"/>
      <c r="K56" s="149"/>
      <c r="L56" s="157" t="s">
        <v>532</v>
      </c>
      <c r="M56" s="195" t="s">
        <v>316</v>
      </c>
    </row>
    <row r="57" spans="1:13" ht="45" customHeight="1">
      <c r="A57" s="142" t="s">
        <v>562</v>
      </c>
      <c r="B57" s="191" t="s">
        <v>563</v>
      </c>
      <c r="C57" s="144"/>
      <c r="D57" s="145"/>
      <c r="E57" s="149"/>
      <c r="F57" s="200"/>
      <c r="G57" s="230" t="s">
        <v>564</v>
      </c>
      <c r="H57" s="231">
        <v>25000</v>
      </c>
      <c r="I57" s="194"/>
      <c r="J57" s="149"/>
      <c r="K57" s="149"/>
      <c r="L57" s="232" t="s">
        <v>565</v>
      </c>
      <c r="M57" s="195" t="s">
        <v>493</v>
      </c>
    </row>
    <row r="58" spans="1:13" ht="33" customHeight="1">
      <c r="A58" s="142" t="s">
        <v>566</v>
      </c>
      <c r="B58" s="191" t="s">
        <v>567</v>
      </c>
      <c r="C58" s="144"/>
      <c r="D58" s="145"/>
      <c r="E58" s="149"/>
      <c r="F58" s="200"/>
      <c r="G58" s="233" t="s">
        <v>568</v>
      </c>
      <c r="H58" s="234">
        <v>9000</v>
      </c>
      <c r="I58" s="194"/>
      <c r="J58" s="149"/>
      <c r="K58" s="149"/>
      <c r="L58" s="157" t="s">
        <v>532</v>
      </c>
      <c r="M58" s="195" t="s">
        <v>569</v>
      </c>
    </row>
    <row r="59" spans="1:13" ht="28.5" customHeight="1">
      <c r="A59" s="142" t="s">
        <v>570</v>
      </c>
      <c r="B59" s="191" t="s">
        <v>571</v>
      </c>
      <c r="C59" s="144"/>
      <c r="D59" s="145"/>
      <c r="E59" s="149"/>
      <c r="F59" s="200"/>
      <c r="G59" s="233" t="s">
        <v>572</v>
      </c>
      <c r="H59" s="234">
        <v>12000</v>
      </c>
      <c r="I59" s="194"/>
      <c r="J59" s="149"/>
      <c r="K59" s="149"/>
      <c r="L59" s="157" t="s">
        <v>532</v>
      </c>
      <c r="M59" s="195" t="s">
        <v>569</v>
      </c>
    </row>
    <row r="60" spans="1:13" ht="28.5" customHeight="1">
      <c r="A60" s="142" t="s">
        <v>573</v>
      </c>
      <c r="B60" s="191" t="s">
        <v>574</v>
      </c>
      <c r="C60" s="153"/>
      <c r="D60" s="145"/>
      <c r="E60" s="149"/>
      <c r="F60" s="200"/>
      <c r="G60" s="233" t="s">
        <v>575</v>
      </c>
      <c r="H60" s="234">
        <v>5000</v>
      </c>
      <c r="I60" s="194"/>
      <c r="J60" s="149"/>
      <c r="K60" s="149"/>
      <c r="L60" s="157" t="s">
        <v>532</v>
      </c>
      <c r="M60" s="195" t="s">
        <v>569</v>
      </c>
    </row>
    <row r="61" spans="1:13" ht="28.5" customHeight="1">
      <c r="A61" s="142" t="s">
        <v>576</v>
      </c>
      <c r="B61" s="191" t="s">
        <v>577</v>
      </c>
      <c r="C61" s="153"/>
      <c r="D61" s="145"/>
      <c r="E61" s="149"/>
      <c r="F61" s="200"/>
      <c r="G61" s="233" t="s">
        <v>578</v>
      </c>
      <c r="H61" s="234">
        <v>65000</v>
      </c>
      <c r="I61" s="194"/>
      <c r="J61" s="149"/>
      <c r="K61" s="149"/>
      <c r="L61" s="157" t="s">
        <v>481</v>
      </c>
      <c r="M61" s="195" t="s">
        <v>579</v>
      </c>
    </row>
    <row r="62" spans="1:13" ht="28.5" customHeight="1">
      <c r="A62" s="142" t="s">
        <v>580</v>
      </c>
      <c r="B62" s="191" t="s">
        <v>581</v>
      </c>
      <c r="C62" s="153"/>
      <c r="D62" s="145"/>
      <c r="E62" s="149"/>
      <c r="F62" s="200"/>
      <c r="G62" s="233" t="s">
        <v>582</v>
      </c>
      <c r="H62" s="234">
        <v>50000</v>
      </c>
      <c r="I62" s="194"/>
      <c r="J62" s="149"/>
      <c r="K62" s="149"/>
      <c r="L62" s="157" t="s">
        <v>532</v>
      </c>
      <c r="M62" s="195" t="s">
        <v>583</v>
      </c>
    </row>
    <row r="63" spans="1:13" ht="25.5" customHeight="1" thickBot="1">
      <c r="A63" s="142"/>
      <c r="B63" s="191"/>
      <c r="C63" s="153"/>
      <c r="D63" s="145"/>
      <c r="E63" s="149"/>
      <c r="F63" s="200"/>
      <c r="G63" s="235" t="s">
        <v>501</v>
      </c>
      <c r="H63" s="236">
        <f>SUM(H57:H62)</f>
        <v>166000</v>
      </c>
      <c r="I63" s="194"/>
      <c r="J63" s="149"/>
      <c r="K63" s="149"/>
      <c r="L63" s="149"/>
      <c r="M63" s="195"/>
    </row>
    <row r="64" spans="1:13" ht="44.25" customHeight="1">
      <c r="A64" s="142" t="s">
        <v>584</v>
      </c>
      <c r="B64" s="191" t="s">
        <v>585</v>
      </c>
      <c r="C64" s="153"/>
      <c r="D64" s="145"/>
      <c r="E64" s="161" t="s">
        <v>586</v>
      </c>
      <c r="F64" s="162">
        <v>45000</v>
      </c>
      <c r="G64" s="149"/>
      <c r="H64" s="149"/>
      <c r="I64" s="149"/>
      <c r="J64" s="149"/>
      <c r="K64" s="149"/>
      <c r="L64" s="157" t="s">
        <v>532</v>
      </c>
      <c r="M64" s="195" t="s">
        <v>324</v>
      </c>
    </row>
    <row r="65" spans="1:13" ht="53.25" customHeight="1">
      <c r="A65" s="142" t="s">
        <v>587</v>
      </c>
      <c r="B65" s="191" t="s">
        <v>588</v>
      </c>
      <c r="C65" s="153"/>
      <c r="D65" s="145"/>
      <c r="E65" s="145" t="s">
        <v>589</v>
      </c>
      <c r="F65" s="154">
        <v>5000</v>
      </c>
      <c r="G65" s="149"/>
      <c r="H65" s="149"/>
      <c r="I65" s="149"/>
      <c r="J65" s="149"/>
      <c r="K65" s="149"/>
      <c r="L65" s="157" t="s">
        <v>481</v>
      </c>
      <c r="M65" s="195" t="s">
        <v>590</v>
      </c>
    </row>
    <row r="66" spans="1:13" ht="70.5" customHeight="1">
      <c r="A66" s="142" t="s">
        <v>591</v>
      </c>
      <c r="B66" s="191" t="s">
        <v>592</v>
      </c>
      <c r="C66" s="153"/>
      <c r="D66" s="145"/>
      <c r="E66" s="145" t="s">
        <v>593</v>
      </c>
      <c r="F66" s="154">
        <v>18000</v>
      </c>
      <c r="G66" s="145"/>
      <c r="H66" s="145"/>
      <c r="I66" s="149"/>
      <c r="J66" s="149"/>
      <c r="K66" s="149"/>
      <c r="L66" s="157" t="s">
        <v>532</v>
      </c>
      <c r="M66" s="195" t="s">
        <v>590</v>
      </c>
    </row>
    <row r="67" spans="1:13" ht="84">
      <c r="A67" s="142" t="s">
        <v>594</v>
      </c>
      <c r="B67" s="191" t="s">
        <v>595</v>
      </c>
      <c r="C67" s="153"/>
      <c r="D67" s="145"/>
      <c r="E67" s="145"/>
      <c r="F67" s="154"/>
      <c r="G67" s="145" t="s">
        <v>596</v>
      </c>
      <c r="H67" s="145">
        <v>500000</v>
      </c>
      <c r="I67" s="149"/>
      <c r="J67" s="149"/>
      <c r="K67" s="149"/>
      <c r="L67" s="157" t="s">
        <v>518</v>
      </c>
      <c r="M67" s="150" t="s">
        <v>597</v>
      </c>
    </row>
    <row r="68" spans="1:13" ht="47.25">
      <c r="A68" s="237"/>
      <c r="B68" s="237"/>
      <c r="C68" s="237"/>
      <c r="D68" s="237"/>
      <c r="E68" s="238" t="s">
        <v>598</v>
      </c>
      <c r="F68" s="239">
        <f>SUM(F39:F67)</f>
        <v>143000</v>
      </c>
      <c r="G68" s="240"/>
      <c r="H68" s="239">
        <f>H39+H44+H48+H54+H63+H67</f>
        <v>1162000</v>
      </c>
      <c r="I68" s="237"/>
      <c r="J68" s="237"/>
      <c r="K68" s="237"/>
      <c r="L68" s="237"/>
      <c r="M68" s="241"/>
    </row>
    <row r="69" spans="1:13" ht="18.75" thickBot="1">
      <c r="A69" s="319" t="s">
        <v>599</v>
      </c>
      <c r="B69" s="319"/>
      <c r="C69" s="319"/>
      <c r="D69" s="319"/>
      <c r="E69" s="319"/>
      <c r="F69" s="242"/>
      <c r="G69" s="243"/>
      <c r="H69" s="242"/>
      <c r="I69" s="243"/>
      <c r="J69" s="243"/>
      <c r="K69" s="243"/>
      <c r="L69" s="243"/>
      <c r="M69" s="244"/>
    </row>
    <row r="70" spans="1:13" ht="24">
      <c r="A70" s="142" t="s">
        <v>600</v>
      </c>
      <c r="B70" s="245"/>
      <c r="C70" s="245" t="s">
        <v>601</v>
      </c>
      <c r="D70" s="145"/>
      <c r="E70" s="246"/>
      <c r="F70" s="180"/>
      <c r="G70" s="247" t="s">
        <v>602</v>
      </c>
      <c r="H70" s="248">
        <v>20000</v>
      </c>
      <c r="I70" s="183"/>
      <c r="J70" s="149"/>
      <c r="K70" s="149"/>
      <c r="L70" s="149" t="s">
        <v>532</v>
      </c>
      <c r="M70" s="150" t="s">
        <v>603</v>
      </c>
    </row>
    <row r="71" spans="1:13" ht="36">
      <c r="A71" s="142" t="s">
        <v>604</v>
      </c>
      <c r="B71" s="149"/>
      <c r="C71" s="245" t="s">
        <v>605</v>
      </c>
      <c r="D71" s="169"/>
      <c r="E71" s="145"/>
      <c r="F71" s="249"/>
      <c r="G71" s="250" t="s">
        <v>606</v>
      </c>
      <c r="H71" s="251">
        <v>10000</v>
      </c>
      <c r="I71" s="183"/>
      <c r="J71" s="149"/>
      <c r="K71" s="149"/>
      <c r="L71" s="149" t="s">
        <v>518</v>
      </c>
      <c r="M71" s="150" t="s">
        <v>603</v>
      </c>
    </row>
    <row r="72" spans="1:13" ht="24">
      <c r="A72" s="142" t="s">
        <v>607</v>
      </c>
      <c r="B72" s="149"/>
      <c r="C72" s="245" t="s">
        <v>608</v>
      </c>
      <c r="D72" s="169"/>
      <c r="E72" s="145"/>
      <c r="F72" s="249"/>
      <c r="G72" s="250" t="s">
        <v>609</v>
      </c>
      <c r="H72" s="252">
        <v>50000</v>
      </c>
      <c r="I72" s="183"/>
      <c r="J72" s="149"/>
      <c r="K72" s="149"/>
      <c r="L72" s="149" t="s">
        <v>532</v>
      </c>
      <c r="M72" s="150" t="s">
        <v>506</v>
      </c>
    </row>
    <row r="73" spans="1:13" ht="24">
      <c r="A73" s="142" t="s">
        <v>610</v>
      </c>
      <c r="B73" s="149"/>
      <c r="C73" s="245" t="s">
        <v>611</v>
      </c>
      <c r="D73" s="169"/>
      <c r="E73" s="145"/>
      <c r="F73" s="249"/>
      <c r="G73" s="253" t="s">
        <v>612</v>
      </c>
      <c r="H73" s="254">
        <v>25000</v>
      </c>
      <c r="I73" s="183"/>
      <c r="J73" s="149"/>
      <c r="K73" s="149"/>
      <c r="L73" s="149" t="s">
        <v>532</v>
      </c>
      <c r="M73" s="150" t="s">
        <v>613</v>
      </c>
    </row>
    <row r="74" spans="1:13" ht="24">
      <c r="A74" s="142" t="s">
        <v>614</v>
      </c>
      <c r="B74" s="149"/>
      <c r="C74" s="245" t="s">
        <v>484</v>
      </c>
      <c r="D74" s="157"/>
      <c r="E74" s="157"/>
      <c r="F74" s="249"/>
      <c r="G74" s="253" t="s">
        <v>612</v>
      </c>
      <c r="H74" s="255">
        <v>50000</v>
      </c>
      <c r="I74" s="183"/>
      <c r="J74" s="149"/>
      <c r="K74" s="149"/>
      <c r="L74" s="149" t="s">
        <v>532</v>
      </c>
      <c r="M74" s="150" t="s">
        <v>615</v>
      </c>
    </row>
    <row r="75" spans="1:13" ht="24">
      <c r="A75" s="142" t="s">
        <v>616</v>
      </c>
      <c r="B75" s="149"/>
      <c r="C75" s="245" t="s">
        <v>617</v>
      </c>
      <c r="D75" s="157"/>
      <c r="E75" s="157"/>
      <c r="F75" s="180"/>
      <c r="G75" s="253" t="s">
        <v>612</v>
      </c>
      <c r="H75" s="256">
        <v>10000</v>
      </c>
      <c r="I75" s="183"/>
      <c r="J75" s="157"/>
      <c r="K75" s="157"/>
      <c r="L75" s="149" t="s">
        <v>532</v>
      </c>
      <c r="M75" s="150" t="s">
        <v>618</v>
      </c>
    </row>
    <row r="76" spans="1:13" ht="24">
      <c r="A76" s="142" t="s">
        <v>619</v>
      </c>
      <c r="B76" s="149"/>
      <c r="C76" s="245" t="s">
        <v>540</v>
      </c>
      <c r="D76" s="157"/>
      <c r="E76" s="157"/>
      <c r="F76" s="180"/>
      <c r="G76" s="257" t="s">
        <v>612</v>
      </c>
      <c r="H76" s="258">
        <v>15000</v>
      </c>
      <c r="I76" s="183"/>
      <c r="J76" s="157"/>
      <c r="K76" s="157"/>
      <c r="L76" s="149" t="s">
        <v>532</v>
      </c>
      <c r="M76" s="150" t="s">
        <v>620</v>
      </c>
    </row>
    <row r="77" spans="1:13" ht="24">
      <c r="A77" s="142" t="s">
        <v>621</v>
      </c>
      <c r="B77" s="149"/>
      <c r="C77" s="245" t="s">
        <v>557</v>
      </c>
      <c r="D77" s="157"/>
      <c r="E77" s="157"/>
      <c r="F77" s="180"/>
      <c r="G77" s="250" t="s">
        <v>609</v>
      </c>
      <c r="H77" s="255">
        <v>20000</v>
      </c>
      <c r="I77" s="183"/>
      <c r="J77" s="157"/>
      <c r="K77" s="157"/>
      <c r="L77" s="149" t="s">
        <v>532</v>
      </c>
      <c r="M77" s="150" t="s">
        <v>509</v>
      </c>
    </row>
    <row r="78" spans="1:13" ht="13.5" thickBot="1">
      <c r="A78" s="142"/>
      <c r="B78" s="149"/>
      <c r="C78" s="245"/>
      <c r="D78" s="157"/>
      <c r="E78" s="157"/>
      <c r="F78" s="223"/>
      <c r="G78" s="259" t="s">
        <v>501</v>
      </c>
      <c r="H78" s="260">
        <f>SUM(H70:H77)</f>
        <v>200000</v>
      </c>
      <c r="I78" s="183"/>
      <c r="J78" s="157"/>
      <c r="K78" s="157"/>
      <c r="L78" s="157"/>
      <c r="M78" s="169"/>
    </row>
    <row r="79" spans="1:13" ht="48">
      <c r="A79" s="142" t="s">
        <v>622</v>
      </c>
      <c r="B79" s="157"/>
      <c r="C79" s="245" t="s">
        <v>623</v>
      </c>
      <c r="D79" s="157"/>
      <c r="E79" s="261" t="s">
        <v>624</v>
      </c>
      <c r="F79" s="262">
        <v>50000</v>
      </c>
      <c r="G79" s="145"/>
      <c r="H79" s="246"/>
      <c r="I79" s="157"/>
      <c r="J79" s="157"/>
      <c r="K79" s="157"/>
      <c r="L79" s="263" t="s">
        <v>625</v>
      </c>
      <c r="M79" s="150" t="s">
        <v>613</v>
      </c>
    </row>
    <row r="80" spans="1:13" ht="36">
      <c r="A80" s="142" t="s">
        <v>626</v>
      </c>
      <c r="B80" s="157"/>
      <c r="C80" s="245" t="s">
        <v>627</v>
      </c>
      <c r="D80" s="157"/>
      <c r="E80" s="261" t="s">
        <v>628</v>
      </c>
      <c r="F80" s="264">
        <v>10000</v>
      </c>
      <c r="G80" s="145"/>
      <c r="H80" s="246"/>
      <c r="I80" s="157"/>
      <c r="J80" s="157"/>
      <c r="K80" s="157"/>
      <c r="L80" s="263" t="s">
        <v>625</v>
      </c>
      <c r="M80" s="150" t="s">
        <v>615</v>
      </c>
    </row>
    <row r="81" spans="1:13" ht="72">
      <c r="A81" s="142" t="s">
        <v>629</v>
      </c>
      <c r="B81" s="157"/>
      <c r="C81" s="245" t="s">
        <v>553</v>
      </c>
      <c r="D81" s="157"/>
      <c r="E81" s="265"/>
      <c r="F81" s="266"/>
      <c r="G81" s="265" t="s">
        <v>630</v>
      </c>
      <c r="H81" s="266">
        <v>410000</v>
      </c>
      <c r="I81" s="157"/>
      <c r="J81" s="157"/>
      <c r="K81" s="157"/>
      <c r="L81" s="263" t="s">
        <v>532</v>
      </c>
      <c r="M81" s="150" t="s">
        <v>618</v>
      </c>
    </row>
    <row r="82" spans="1:13" ht="51">
      <c r="A82" s="142" t="s">
        <v>631</v>
      </c>
      <c r="B82" s="157"/>
      <c r="C82" s="245" t="s">
        <v>632</v>
      </c>
      <c r="D82" s="157"/>
      <c r="E82" s="267" t="s">
        <v>633</v>
      </c>
      <c r="F82" s="146">
        <v>50000</v>
      </c>
      <c r="G82" s="268"/>
      <c r="H82" s="269"/>
      <c r="I82" s="157"/>
      <c r="J82" s="157"/>
      <c r="K82" s="157"/>
      <c r="L82" s="263" t="s">
        <v>625</v>
      </c>
      <c r="M82" s="150" t="s">
        <v>618</v>
      </c>
    </row>
    <row r="83" spans="1:13" ht="39" customHeight="1">
      <c r="A83" s="142" t="s">
        <v>634</v>
      </c>
      <c r="B83" s="157"/>
      <c r="C83" s="245" t="s">
        <v>523</v>
      </c>
      <c r="D83" s="157"/>
      <c r="E83" s="270"/>
      <c r="F83" s="161"/>
      <c r="G83" s="271" t="s">
        <v>635</v>
      </c>
      <c r="H83" s="272">
        <v>2000000</v>
      </c>
      <c r="I83" s="157"/>
      <c r="J83" s="157"/>
      <c r="K83" s="157"/>
      <c r="L83" s="263" t="s">
        <v>532</v>
      </c>
      <c r="M83" s="150" t="s">
        <v>636</v>
      </c>
    </row>
    <row r="84" spans="1:13" ht="39.75" customHeight="1">
      <c r="A84" s="142" t="s">
        <v>637</v>
      </c>
      <c r="B84" s="157"/>
      <c r="C84" s="245" t="s">
        <v>530</v>
      </c>
      <c r="D84" s="157"/>
      <c r="E84" s="273"/>
      <c r="F84" s="268"/>
      <c r="G84" s="265" t="s">
        <v>638</v>
      </c>
      <c r="H84" s="266">
        <v>5300000</v>
      </c>
      <c r="I84" s="157"/>
      <c r="J84" s="157"/>
      <c r="K84" s="157"/>
      <c r="L84" s="263" t="s">
        <v>625</v>
      </c>
      <c r="M84" s="150" t="s">
        <v>639</v>
      </c>
    </row>
    <row r="85" spans="1:13" ht="36">
      <c r="A85" s="142" t="s">
        <v>640</v>
      </c>
      <c r="B85" s="157"/>
      <c r="C85" s="245" t="s">
        <v>641</v>
      </c>
      <c r="D85" s="157"/>
      <c r="E85" s="261" t="s">
        <v>642</v>
      </c>
      <c r="F85" s="264">
        <v>38000</v>
      </c>
      <c r="G85" s="145"/>
      <c r="H85" s="246"/>
      <c r="I85" s="157"/>
      <c r="J85" s="157"/>
      <c r="K85" s="157"/>
      <c r="L85" s="263" t="s">
        <v>625</v>
      </c>
      <c r="M85" s="150" t="s">
        <v>509</v>
      </c>
    </row>
    <row r="86" spans="1:13" ht="47.25">
      <c r="A86" s="128"/>
      <c r="B86" s="128"/>
      <c r="C86" s="128"/>
      <c r="D86" s="128"/>
      <c r="E86" s="274" t="s">
        <v>643</v>
      </c>
      <c r="F86" s="275">
        <f>SUM(F70:F85)</f>
        <v>148000</v>
      </c>
      <c r="G86" s="276"/>
      <c r="H86" s="275">
        <f>SUM(H78:H85)</f>
        <v>7910000</v>
      </c>
      <c r="I86" s="128"/>
      <c r="J86" s="128"/>
      <c r="K86" s="128"/>
      <c r="L86" s="128"/>
      <c r="M86" s="128"/>
    </row>
    <row r="87" spans="1:13" ht="12.75">
      <c r="A87" s="142"/>
      <c r="B87" s="128"/>
      <c r="C87" s="128"/>
      <c r="D87" s="128"/>
      <c r="E87" s="128"/>
      <c r="F87" s="128"/>
      <c r="G87" s="128"/>
      <c r="H87" s="128"/>
      <c r="I87" s="128"/>
      <c r="J87" s="128"/>
      <c r="K87" s="128"/>
      <c r="L87" s="128"/>
      <c r="M87" s="128"/>
    </row>
    <row r="88" spans="1:13" ht="18">
      <c r="A88" s="305" t="s">
        <v>644</v>
      </c>
      <c r="B88" s="305"/>
      <c r="C88" s="305"/>
      <c r="D88" s="305"/>
      <c r="E88" s="277"/>
      <c r="F88" s="277"/>
      <c r="G88" s="277"/>
      <c r="H88" s="277"/>
      <c r="I88" s="277"/>
      <c r="J88" s="277"/>
      <c r="K88" s="277"/>
      <c r="L88" s="277"/>
      <c r="M88" s="277"/>
    </row>
    <row r="89" spans="1:13" ht="48">
      <c r="A89" s="278" t="s">
        <v>645</v>
      </c>
      <c r="B89" s="157"/>
      <c r="C89" s="245"/>
      <c r="D89" s="279" t="s">
        <v>326</v>
      </c>
      <c r="E89" s="265"/>
      <c r="F89" s="266"/>
      <c r="G89" s="145" t="s">
        <v>646</v>
      </c>
      <c r="H89" s="280">
        <v>5237746</v>
      </c>
      <c r="I89" s="157"/>
      <c r="J89" s="157"/>
      <c r="K89" s="157"/>
      <c r="L89" s="150" t="s">
        <v>481</v>
      </c>
      <c r="M89" s="150" t="s">
        <v>647</v>
      </c>
    </row>
    <row r="90" spans="1:13" ht="168">
      <c r="A90" s="278" t="s">
        <v>648</v>
      </c>
      <c r="B90" s="149"/>
      <c r="C90" s="149"/>
      <c r="D90" s="279">
        <v>17</v>
      </c>
      <c r="E90" s="149"/>
      <c r="F90" s="149"/>
      <c r="G90" s="281" t="s">
        <v>649</v>
      </c>
      <c r="H90" s="282">
        <v>896900</v>
      </c>
      <c r="I90" s="149"/>
      <c r="J90" s="149"/>
      <c r="K90" s="149"/>
      <c r="L90" s="283" t="s">
        <v>505</v>
      </c>
      <c r="M90" s="283" t="s">
        <v>650</v>
      </c>
    </row>
    <row r="91" spans="1:13" ht="240">
      <c r="A91" s="278" t="s">
        <v>651</v>
      </c>
      <c r="B91" s="149"/>
      <c r="C91" s="149"/>
      <c r="D91" s="279">
        <v>18</v>
      </c>
      <c r="E91" s="149"/>
      <c r="F91" s="149"/>
      <c r="G91" s="281" t="s">
        <v>652</v>
      </c>
      <c r="H91" s="282">
        <v>1699700</v>
      </c>
      <c r="I91" s="149"/>
      <c r="J91" s="149"/>
      <c r="K91" s="149"/>
      <c r="L91" s="283" t="s">
        <v>505</v>
      </c>
      <c r="M91" s="283" t="s">
        <v>650</v>
      </c>
    </row>
    <row r="92" spans="1:13" ht="144">
      <c r="A92" s="278" t="s">
        <v>653</v>
      </c>
      <c r="B92" s="149"/>
      <c r="C92" s="149"/>
      <c r="D92" s="279">
        <v>19</v>
      </c>
      <c r="E92" s="149"/>
      <c r="F92" s="149"/>
      <c r="G92" s="281" t="s">
        <v>654</v>
      </c>
      <c r="H92" s="284">
        <v>9474000</v>
      </c>
      <c r="I92" s="149"/>
      <c r="J92" s="149"/>
      <c r="K92" s="149"/>
      <c r="L92" s="283" t="s">
        <v>518</v>
      </c>
      <c r="M92" s="283" t="s">
        <v>650</v>
      </c>
    </row>
    <row r="93" spans="1:13" ht="36">
      <c r="A93" s="278" t="s">
        <v>655</v>
      </c>
      <c r="B93" s="149"/>
      <c r="C93" s="149"/>
      <c r="D93" s="279">
        <v>20</v>
      </c>
      <c r="E93" s="149"/>
      <c r="F93" s="149"/>
      <c r="G93" s="285" t="s">
        <v>656</v>
      </c>
      <c r="H93" s="284">
        <v>100000</v>
      </c>
      <c r="I93" s="149"/>
      <c r="J93" s="149"/>
      <c r="K93" s="149"/>
      <c r="L93" s="286" t="s">
        <v>518</v>
      </c>
      <c r="M93" s="283" t="s">
        <v>657</v>
      </c>
    </row>
    <row r="94" spans="1:13" ht="48">
      <c r="A94" s="278" t="s">
        <v>658</v>
      </c>
      <c r="B94" s="149"/>
      <c r="C94" s="149"/>
      <c r="D94" s="279">
        <v>21</v>
      </c>
      <c r="E94" s="285" t="s">
        <v>659</v>
      </c>
      <c r="F94" s="284">
        <v>10000</v>
      </c>
      <c r="G94" s="149"/>
      <c r="H94" s="149"/>
      <c r="I94" s="149"/>
      <c r="J94" s="149"/>
      <c r="K94" s="149"/>
      <c r="L94" s="286" t="s">
        <v>532</v>
      </c>
      <c r="M94" s="286" t="s">
        <v>657</v>
      </c>
    </row>
    <row r="95" spans="1:13" ht="60">
      <c r="A95" s="278" t="s">
        <v>660</v>
      </c>
      <c r="B95" s="149"/>
      <c r="C95" s="149"/>
      <c r="D95" s="279">
        <v>22</v>
      </c>
      <c r="E95" s="149"/>
      <c r="F95" s="149"/>
      <c r="G95" s="147" t="s">
        <v>661</v>
      </c>
      <c r="H95" s="287">
        <v>250000</v>
      </c>
      <c r="I95" s="149"/>
      <c r="J95" s="149"/>
      <c r="K95" s="149"/>
      <c r="L95" s="286" t="s">
        <v>505</v>
      </c>
      <c r="M95" s="286" t="s">
        <v>657</v>
      </c>
    </row>
    <row r="96" spans="1:13" ht="144">
      <c r="A96" s="278" t="s">
        <v>662</v>
      </c>
      <c r="B96" s="149"/>
      <c r="C96" s="149"/>
      <c r="D96" s="279">
        <v>23</v>
      </c>
      <c r="E96" s="149"/>
      <c r="F96" s="149"/>
      <c r="G96" s="285" t="s">
        <v>663</v>
      </c>
      <c r="H96" s="284">
        <v>120000</v>
      </c>
      <c r="I96" s="149"/>
      <c r="J96" s="149"/>
      <c r="K96" s="149"/>
      <c r="L96" s="288" t="s">
        <v>532</v>
      </c>
      <c r="M96" s="288" t="s">
        <v>657</v>
      </c>
    </row>
    <row r="97" spans="1:13" ht="96">
      <c r="A97" s="278" t="s">
        <v>664</v>
      </c>
      <c r="B97" s="149"/>
      <c r="C97" s="149"/>
      <c r="D97" s="279">
        <v>24</v>
      </c>
      <c r="E97" s="285" t="s">
        <v>665</v>
      </c>
      <c r="F97" s="284">
        <v>5000</v>
      </c>
      <c r="G97" s="149"/>
      <c r="H97" s="149"/>
      <c r="I97" s="149"/>
      <c r="J97" s="149"/>
      <c r="K97" s="149"/>
      <c r="L97" s="288" t="s">
        <v>625</v>
      </c>
      <c r="M97" s="288" t="s">
        <v>657</v>
      </c>
    </row>
    <row r="98" spans="1:13" ht="48">
      <c r="A98" s="278" t="s">
        <v>666</v>
      </c>
      <c r="B98" s="149"/>
      <c r="C98" s="149"/>
      <c r="D98" s="279">
        <v>25</v>
      </c>
      <c r="E98" s="149"/>
      <c r="F98" s="149"/>
      <c r="G98" s="147" t="s">
        <v>667</v>
      </c>
      <c r="H98" s="287">
        <v>120000</v>
      </c>
      <c r="I98" s="149"/>
      <c r="J98" s="149"/>
      <c r="K98" s="149"/>
      <c r="L98" s="288" t="s">
        <v>481</v>
      </c>
      <c r="M98" s="288" t="s">
        <v>657</v>
      </c>
    </row>
    <row r="99" spans="1:13" ht="48">
      <c r="A99" s="278" t="s">
        <v>668</v>
      </c>
      <c r="B99" s="149"/>
      <c r="C99" s="149"/>
      <c r="D99" s="279">
        <v>27</v>
      </c>
      <c r="E99" s="149"/>
      <c r="F99" s="149"/>
      <c r="G99" s="285" t="s">
        <v>669</v>
      </c>
      <c r="H99" s="284">
        <v>100000</v>
      </c>
      <c r="I99" s="149"/>
      <c r="J99" s="149"/>
      <c r="K99" s="149"/>
      <c r="L99" s="288" t="s">
        <v>532</v>
      </c>
      <c r="M99" s="288" t="s">
        <v>657</v>
      </c>
    </row>
    <row r="100" spans="1:13" ht="18">
      <c r="A100" s="128"/>
      <c r="B100" s="128"/>
      <c r="C100" s="128"/>
      <c r="D100" s="128"/>
      <c r="E100" s="289" t="s">
        <v>501</v>
      </c>
      <c r="F100" s="290">
        <f>SUM(F89:F99)</f>
        <v>15000</v>
      </c>
      <c r="G100" s="291"/>
      <c r="H100" s="290">
        <f>SUM(H89:H99)</f>
        <v>17998346</v>
      </c>
      <c r="I100" s="128"/>
      <c r="J100" s="128"/>
      <c r="K100" s="128"/>
      <c r="L100" s="292"/>
      <c r="M100" s="128"/>
    </row>
  </sheetData>
  <sheetProtection/>
  <mergeCells count="17">
    <mergeCell ref="A88:D88"/>
    <mergeCell ref="J18:J19"/>
    <mergeCell ref="H18:H19"/>
    <mergeCell ref="A32:D32"/>
    <mergeCell ref="A37:D37"/>
    <mergeCell ref="A38:D38"/>
    <mergeCell ref="A69:E69"/>
    <mergeCell ref="A21:D21"/>
    <mergeCell ref="A18:A19"/>
    <mergeCell ref="B18:B19"/>
    <mergeCell ref="C18:C19"/>
    <mergeCell ref="D18:D19"/>
    <mergeCell ref="K18:K19"/>
    <mergeCell ref="L18:L19"/>
    <mergeCell ref="M18:M19"/>
    <mergeCell ref="A20:D20"/>
    <mergeCell ref="F18:F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8"/>
  <sheetViews>
    <sheetView zoomScale="85" zoomScaleNormal="85" zoomScalePageLayoutView="0" workbookViewId="0" topLeftCell="A1">
      <selection activeCell="H18" sqref="G18:H18"/>
    </sheetView>
  </sheetViews>
  <sheetFormatPr defaultColWidth="9.33203125" defaultRowHeight="12.75"/>
  <cols>
    <col min="1" max="1" width="3.83203125" style="0" bestFit="1" customWidth="1"/>
    <col min="2" max="2" width="25.5" style="0" customWidth="1"/>
    <col min="3" max="3" width="12.5" style="0" customWidth="1"/>
    <col min="4" max="4" width="22.83203125" style="0" customWidth="1"/>
    <col min="5" max="5" width="16.16015625" style="0" customWidth="1"/>
    <col min="6" max="6" width="20.66015625" style="0" customWidth="1"/>
    <col min="7" max="7" width="15" style="0" customWidth="1"/>
    <col min="8" max="8" width="20.5" style="0" customWidth="1"/>
    <col min="9" max="9" width="17" style="0" customWidth="1"/>
    <col min="10" max="10" width="17.33203125" style="0" customWidth="1"/>
    <col min="11" max="11" width="16.5" style="72" customWidth="1"/>
    <col min="12" max="12" width="16" style="0" customWidth="1"/>
  </cols>
  <sheetData>
    <row r="1" spans="1:12" ht="76.5">
      <c r="A1" s="3" t="s">
        <v>0</v>
      </c>
      <c r="B1" s="3" t="s">
        <v>311</v>
      </c>
      <c r="C1" s="7" t="s">
        <v>323</v>
      </c>
      <c r="D1" s="7" t="s">
        <v>1</v>
      </c>
      <c r="E1" s="4" t="s">
        <v>2</v>
      </c>
      <c r="F1" s="7" t="s">
        <v>3</v>
      </c>
      <c r="G1" s="4" t="s">
        <v>352</v>
      </c>
      <c r="H1" s="7" t="s">
        <v>4</v>
      </c>
      <c r="I1" s="7" t="s">
        <v>5</v>
      </c>
      <c r="J1" s="9" t="s">
        <v>15</v>
      </c>
      <c r="K1" s="70" t="s">
        <v>379</v>
      </c>
      <c r="L1" s="54" t="s">
        <v>381</v>
      </c>
    </row>
    <row r="2" spans="1:12" ht="30">
      <c r="A2" s="11">
        <v>1</v>
      </c>
      <c r="B2" s="12" t="s">
        <v>317</v>
      </c>
      <c r="C2" s="12"/>
      <c r="D2" s="13" t="s">
        <v>52</v>
      </c>
      <c r="E2" s="14">
        <v>30000</v>
      </c>
      <c r="F2" s="13"/>
      <c r="G2" s="14"/>
      <c r="H2" s="13" t="s">
        <v>54</v>
      </c>
      <c r="I2" s="16" t="s">
        <v>55</v>
      </c>
      <c r="J2" s="59"/>
      <c r="K2" s="58" t="s">
        <v>382</v>
      </c>
      <c r="L2" s="55" t="s">
        <v>365</v>
      </c>
    </row>
    <row r="3" spans="1:12" ht="45">
      <c r="A3" s="11">
        <v>2</v>
      </c>
      <c r="B3" s="12" t="s">
        <v>332</v>
      </c>
      <c r="C3" s="12"/>
      <c r="D3" s="13" t="s">
        <v>218</v>
      </c>
      <c r="E3" s="14">
        <v>6000</v>
      </c>
      <c r="F3" s="12"/>
      <c r="G3" s="15"/>
      <c r="H3" s="13" t="s">
        <v>214</v>
      </c>
      <c r="I3" s="13" t="s">
        <v>215</v>
      </c>
      <c r="J3" s="59"/>
      <c r="K3" s="58" t="s">
        <v>382</v>
      </c>
      <c r="L3" s="55" t="s">
        <v>365</v>
      </c>
    </row>
    <row r="4" spans="1:12" ht="45">
      <c r="A4" s="11">
        <v>3</v>
      </c>
      <c r="B4" s="12" t="s">
        <v>333</v>
      </c>
      <c r="C4" s="24"/>
      <c r="D4" s="13" t="s">
        <v>218</v>
      </c>
      <c r="E4" s="14">
        <v>5000</v>
      </c>
      <c r="F4" s="12"/>
      <c r="G4" s="15"/>
      <c r="H4" s="13" t="s">
        <v>214</v>
      </c>
      <c r="I4" s="13" t="s">
        <v>215</v>
      </c>
      <c r="J4" s="59"/>
      <c r="K4" s="58" t="s">
        <v>382</v>
      </c>
      <c r="L4" s="55" t="s">
        <v>365</v>
      </c>
    </row>
    <row r="5" spans="1:12" ht="60">
      <c r="A5" s="11">
        <v>4</v>
      </c>
      <c r="B5" s="12" t="s">
        <v>334</v>
      </c>
      <c r="C5" s="24"/>
      <c r="D5" s="13" t="s">
        <v>218</v>
      </c>
      <c r="E5" s="14">
        <v>5000</v>
      </c>
      <c r="F5" s="12"/>
      <c r="G5" s="15"/>
      <c r="H5" s="13" t="s">
        <v>214</v>
      </c>
      <c r="I5" s="13" t="s">
        <v>220</v>
      </c>
      <c r="J5" s="62" t="s">
        <v>221</v>
      </c>
      <c r="K5" s="58" t="s">
        <v>382</v>
      </c>
      <c r="L5" s="55" t="s">
        <v>365</v>
      </c>
    </row>
    <row r="6" spans="1:12" ht="30">
      <c r="A6" s="11">
        <v>5</v>
      </c>
      <c r="B6" s="12" t="s">
        <v>317</v>
      </c>
      <c r="C6" s="12"/>
      <c r="D6" s="13" t="s">
        <v>52</v>
      </c>
      <c r="E6" s="14">
        <v>128500</v>
      </c>
      <c r="F6" s="12"/>
      <c r="G6" s="15"/>
      <c r="H6" s="13" t="s">
        <v>56</v>
      </c>
      <c r="I6" s="16" t="s">
        <v>55</v>
      </c>
      <c r="J6" s="59"/>
      <c r="K6" s="58" t="s">
        <v>383</v>
      </c>
      <c r="L6" s="55" t="s">
        <v>365</v>
      </c>
    </row>
    <row r="7" spans="1:11" ht="15">
      <c r="A7" s="11"/>
      <c r="B7" s="12"/>
      <c r="C7" s="12"/>
      <c r="D7" s="13"/>
      <c r="E7" s="26">
        <f>SUBTOTAL(109,E2:E6)</f>
        <v>174500</v>
      </c>
      <c r="F7" s="12"/>
      <c r="G7" s="18"/>
      <c r="H7" s="13"/>
      <c r="I7" s="12"/>
      <c r="J7" s="17"/>
      <c r="K7" s="71"/>
    </row>
    <row r="8" ht="12.75">
      <c r="K8"/>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L4"/>
  <sheetViews>
    <sheetView zoomScale="85" zoomScaleNormal="85" zoomScalePageLayoutView="0" workbookViewId="0" topLeftCell="A1">
      <selection activeCell="H3" sqref="H3"/>
    </sheetView>
  </sheetViews>
  <sheetFormatPr defaultColWidth="9.33203125" defaultRowHeight="12.75"/>
  <cols>
    <col min="1" max="1" width="5.83203125" style="0" customWidth="1"/>
    <col min="2" max="2" width="28.83203125" style="0" bestFit="1" customWidth="1"/>
    <col min="3" max="3" width="9.83203125" style="0" customWidth="1"/>
    <col min="4" max="4" width="29" style="0" customWidth="1"/>
    <col min="5" max="5" width="17.33203125" style="67" bestFit="1" customWidth="1"/>
    <col min="6" max="6" width="19.33203125" style="0" customWidth="1"/>
    <col min="7" max="7" width="15.5" style="0" customWidth="1"/>
    <col min="8" max="8" width="21.16015625" style="0" customWidth="1"/>
    <col min="9" max="9" width="15.83203125" style="0" customWidth="1"/>
    <col min="10" max="10" width="12.66015625" style="0" customWidth="1"/>
    <col min="11" max="11" width="17" style="73" customWidth="1"/>
    <col min="12" max="12" width="15.5" style="0" customWidth="1"/>
  </cols>
  <sheetData>
    <row r="1" spans="1:12" s="1" customFormat="1" ht="69.75" customHeight="1">
      <c r="A1" s="3" t="s">
        <v>0</v>
      </c>
      <c r="B1" s="3" t="s">
        <v>311</v>
      </c>
      <c r="C1" s="7" t="s">
        <v>323</v>
      </c>
      <c r="D1" s="7" t="s">
        <v>1</v>
      </c>
      <c r="E1" s="4" t="s">
        <v>2</v>
      </c>
      <c r="F1" s="7" t="s">
        <v>3</v>
      </c>
      <c r="G1" s="4" t="s">
        <v>352</v>
      </c>
      <c r="H1" s="7" t="s">
        <v>4</v>
      </c>
      <c r="I1" s="7" t="s">
        <v>5</v>
      </c>
      <c r="J1" s="9" t="s">
        <v>15</v>
      </c>
      <c r="K1" s="56" t="s">
        <v>379</v>
      </c>
      <c r="L1" s="54" t="s">
        <v>381</v>
      </c>
    </row>
    <row r="2" spans="1:12" s="1" customFormat="1" ht="74.25" customHeight="1">
      <c r="A2" s="11">
        <v>1</v>
      </c>
      <c r="B2" s="12" t="s">
        <v>334</v>
      </c>
      <c r="C2" s="24"/>
      <c r="D2" s="13" t="s">
        <v>223</v>
      </c>
      <c r="E2" s="14">
        <v>18000</v>
      </c>
      <c r="F2" s="12"/>
      <c r="G2" s="15"/>
      <c r="H2" s="13" t="s">
        <v>401</v>
      </c>
      <c r="I2" s="13" t="s">
        <v>220</v>
      </c>
      <c r="J2" s="62" t="s">
        <v>221</v>
      </c>
      <c r="K2" s="74" t="s">
        <v>384</v>
      </c>
      <c r="L2" s="55" t="s">
        <v>365</v>
      </c>
    </row>
    <row r="3" spans="1:12" s="1" customFormat="1" ht="45">
      <c r="A3" s="11">
        <v>2</v>
      </c>
      <c r="B3" s="12" t="s">
        <v>351</v>
      </c>
      <c r="C3" s="12"/>
      <c r="D3" s="13" t="s">
        <v>302</v>
      </c>
      <c r="E3" s="15">
        <v>80000</v>
      </c>
      <c r="F3" s="12"/>
      <c r="G3" s="18"/>
      <c r="H3" s="13" t="s">
        <v>301</v>
      </c>
      <c r="I3" s="12"/>
      <c r="J3" s="59"/>
      <c r="K3" s="74" t="s">
        <v>384</v>
      </c>
      <c r="L3" s="55" t="s">
        <v>365</v>
      </c>
    </row>
    <row r="4" spans="1:12" ht="15">
      <c r="A4" s="11"/>
      <c r="B4" s="12"/>
      <c r="C4" s="65"/>
      <c r="D4" s="13"/>
      <c r="E4" s="66">
        <f>SUBTOTAL(109,E2:E3)</f>
        <v>98000</v>
      </c>
      <c r="F4" s="12"/>
      <c r="G4" s="65"/>
      <c r="H4" s="13"/>
      <c r="I4" s="65"/>
      <c r="J4" s="65"/>
      <c r="K4" s="20"/>
      <c r="L4" s="19"/>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7"/>
  <sheetViews>
    <sheetView zoomScale="85" zoomScaleNormal="85" zoomScalePageLayoutView="0" workbookViewId="0" topLeftCell="A1">
      <selection activeCell="B15" sqref="B15"/>
    </sheetView>
  </sheetViews>
  <sheetFormatPr defaultColWidth="9.33203125" defaultRowHeight="12.75"/>
  <cols>
    <col min="1" max="1" width="5.66015625" style="0" customWidth="1"/>
    <col min="2" max="2" width="28.83203125" style="0" bestFit="1" customWidth="1"/>
    <col min="3" max="3" width="21" style="0" bestFit="1" customWidth="1"/>
    <col min="4" max="4" width="18.66015625" style="0" customWidth="1"/>
    <col min="5" max="5" width="17.66015625" style="0" customWidth="1"/>
    <col min="6" max="6" width="15.83203125" style="0" customWidth="1"/>
    <col min="7" max="7" width="14.5" style="0" customWidth="1"/>
    <col min="8" max="8" width="21.16015625" style="0" customWidth="1"/>
    <col min="9" max="9" width="17.16015625" style="0" customWidth="1"/>
    <col min="10" max="10" width="21" style="0" customWidth="1"/>
    <col min="11" max="11" width="16.83203125" style="0" customWidth="1"/>
    <col min="12" max="12" width="16" style="0" customWidth="1"/>
  </cols>
  <sheetData>
    <row r="1" spans="1:12" s="1" customFormat="1" ht="89.25">
      <c r="A1" s="3" t="s">
        <v>0</v>
      </c>
      <c r="B1" s="3" t="s">
        <v>311</v>
      </c>
      <c r="C1" s="7" t="s">
        <v>323</v>
      </c>
      <c r="D1" s="7" t="s">
        <v>1</v>
      </c>
      <c r="E1" s="4" t="s">
        <v>2</v>
      </c>
      <c r="F1" s="7" t="s">
        <v>3</v>
      </c>
      <c r="G1" s="4" t="s">
        <v>352</v>
      </c>
      <c r="H1" s="7" t="s">
        <v>4</v>
      </c>
      <c r="I1" s="7" t="s">
        <v>5</v>
      </c>
      <c r="J1" s="9" t="s">
        <v>15</v>
      </c>
      <c r="K1" s="56" t="s">
        <v>379</v>
      </c>
      <c r="L1" s="54" t="s">
        <v>381</v>
      </c>
    </row>
    <row r="2" spans="1:12" s="1" customFormat="1" ht="45">
      <c r="A2" s="11">
        <v>1</v>
      </c>
      <c r="B2" s="12" t="s">
        <v>317</v>
      </c>
      <c r="C2" s="12"/>
      <c r="D2" s="13" t="s">
        <v>58</v>
      </c>
      <c r="E2" s="14">
        <v>500000</v>
      </c>
      <c r="F2" s="12"/>
      <c r="G2" s="15"/>
      <c r="H2" s="13" t="s">
        <v>59</v>
      </c>
      <c r="I2" s="16" t="s">
        <v>55</v>
      </c>
      <c r="J2" s="59"/>
      <c r="K2" s="58" t="s">
        <v>374</v>
      </c>
      <c r="L2" s="55" t="s">
        <v>365</v>
      </c>
    </row>
    <row r="3" spans="1:12" s="1" customFormat="1" ht="45">
      <c r="A3" s="11">
        <v>2</v>
      </c>
      <c r="B3" s="12" t="s">
        <v>332</v>
      </c>
      <c r="C3" s="12"/>
      <c r="D3" s="13" t="s">
        <v>213</v>
      </c>
      <c r="E3" s="14">
        <v>50000</v>
      </c>
      <c r="F3" s="12"/>
      <c r="G3" s="15"/>
      <c r="H3" s="13" t="s">
        <v>214</v>
      </c>
      <c r="I3" s="13" t="s">
        <v>215</v>
      </c>
      <c r="J3" s="59"/>
      <c r="K3" s="58" t="s">
        <v>380</v>
      </c>
      <c r="L3" s="55" t="s">
        <v>365</v>
      </c>
    </row>
    <row r="4" spans="1:12" s="1" customFormat="1" ht="45">
      <c r="A4" s="11">
        <v>3</v>
      </c>
      <c r="B4" s="12" t="s">
        <v>333</v>
      </c>
      <c r="C4" s="24"/>
      <c r="D4" s="13" t="s">
        <v>213</v>
      </c>
      <c r="E4" s="14">
        <v>30000</v>
      </c>
      <c r="F4" s="12"/>
      <c r="G4" s="15"/>
      <c r="H4" s="13" t="s">
        <v>214</v>
      </c>
      <c r="I4" s="13" t="s">
        <v>215</v>
      </c>
      <c r="J4" s="59"/>
      <c r="K4" s="58" t="s">
        <v>380</v>
      </c>
      <c r="L4" s="55" t="s">
        <v>365</v>
      </c>
    </row>
    <row r="5" spans="1:12" s="1" customFormat="1" ht="60">
      <c r="A5" s="11">
        <v>4</v>
      </c>
      <c r="B5" s="12" t="s">
        <v>334</v>
      </c>
      <c r="C5" s="24"/>
      <c r="D5" s="13" t="s">
        <v>213</v>
      </c>
      <c r="E5" s="14">
        <v>52000</v>
      </c>
      <c r="F5" s="12"/>
      <c r="G5" s="15"/>
      <c r="H5" s="13" t="s">
        <v>214</v>
      </c>
      <c r="I5" s="13" t="s">
        <v>220</v>
      </c>
      <c r="J5" s="62" t="s">
        <v>221</v>
      </c>
      <c r="K5" s="58" t="s">
        <v>380</v>
      </c>
      <c r="L5" s="55" t="s">
        <v>365</v>
      </c>
    </row>
    <row r="6" spans="1:12" s="1" customFormat="1" ht="110.25" customHeight="1">
      <c r="A6" s="11">
        <v>5</v>
      </c>
      <c r="B6" s="12" t="s">
        <v>338</v>
      </c>
      <c r="C6" s="12" t="s">
        <v>339</v>
      </c>
      <c r="D6" s="12" t="s">
        <v>276</v>
      </c>
      <c r="E6" s="14">
        <v>10000</v>
      </c>
      <c r="F6" s="25"/>
      <c r="G6" s="14"/>
      <c r="H6" s="13" t="s">
        <v>179</v>
      </c>
      <c r="I6" s="16" t="s">
        <v>277</v>
      </c>
      <c r="J6" s="60" t="s">
        <v>278</v>
      </c>
      <c r="K6" s="58" t="s">
        <v>380</v>
      </c>
      <c r="L6" s="55" t="s">
        <v>365</v>
      </c>
    </row>
    <row r="7" spans="1:12" ht="26.25" customHeight="1">
      <c r="A7" s="11"/>
      <c r="B7" s="12"/>
      <c r="C7" s="12"/>
      <c r="D7" s="13"/>
      <c r="E7" s="14">
        <f>SUBTOTAL(109,E2:E6)</f>
        <v>642000</v>
      </c>
      <c r="F7" s="12"/>
      <c r="G7" s="18"/>
      <c r="H7" s="13"/>
      <c r="I7" s="12"/>
      <c r="J7" s="59"/>
      <c r="K7" s="68"/>
      <c r="L7" s="64"/>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4"/>
  <sheetViews>
    <sheetView zoomScalePageLayoutView="0" workbookViewId="0" topLeftCell="A1">
      <selection activeCell="E3" sqref="E3"/>
    </sheetView>
  </sheetViews>
  <sheetFormatPr defaultColWidth="9.33203125" defaultRowHeight="12.75"/>
  <cols>
    <col min="1" max="1" width="5.83203125" style="0" customWidth="1"/>
    <col min="2" max="2" width="20.5" style="0" customWidth="1"/>
    <col min="3" max="3" width="11.33203125" style="0" customWidth="1"/>
    <col min="4" max="4" width="19.83203125" style="0" customWidth="1"/>
    <col min="5" max="5" width="17.16015625" style="0" customWidth="1"/>
    <col min="6" max="6" width="17.5" style="0" customWidth="1"/>
    <col min="7" max="7" width="12.33203125" style="0" customWidth="1"/>
    <col min="8" max="8" width="16.33203125" style="0" customWidth="1"/>
    <col min="9" max="9" width="16.5" style="0" customWidth="1"/>
    <col min="10" max="10" width="14" style="0" customWidth="1"/>
    <col min="11" max="11" width="13.16015625" style="0" customWidth="1"/>
    <col min="12" max="12" width="15.16015625" style="0" customWidth="1"/>
  </cols>
  <sheetData>
    <row r="1" spans="1:12" ht="89.25">
      <c r="A1" s="3" t="s">
        <v>0</v>
      </c>
      <c r="B1" s="3" t="s">
        <v>311</v>
      </c>
      <c r="C1" s="7" t="s">
        <v>323</v>
      </c>
      <c r="D1" s="7" t="s">
        <v>1</v>
      </c>
      <c r="E1" s="4" t="s">
        <v>2</v>
      </c>
      <c r="F1" s="7" t="s">
        <v>3</v>
      </c>
      <c r="G1" s="4" t="s">
        <v>352</v>
      </c>
      <c r="H1" s="7" t="s">
        <v>4</v>
      </c>
      <c r="I1" s="7" t="s">
        <v>5</v>
      </c>
      <c r="J1" s="9" t="s">
        <v>15</v>
      </c>
      <c r="K1" s="56" t="s">
        <v>379</v>
      </c>
      <c r="L1" s="54" t="s">
        <v>381</v>
      </c>
    </row>
    <row r="2" spans="1:12" ht="74.25" customHeight="1">
      <c r="A2" s="11">
        <v>1</v>
      </c>
      <c r="B2" s="12" t="s">
        <v>325</v>
      </c>
      <c r="C2" s="12"/>
      <c r="D2" s="13" t="s">
        <v>142</v>
      </c>
      <c r="E2" s="15">
        <v>692295</v>
      </c>
      <c r="F2" s="12"/>
      <c r="G2" s="15"/>
      <c r="H2" s="13" t="s">
        <v>143</v>
      </c>
      <c r="I2" s="16" t="s">
        <v>144</v>
      </c>
      <c r="J2" s="61"/>
      <c r="K2" s="55" t="s">
        <v>386</v>
      </c>
      <c r="L2" s="55" t="s">
        <v>365</v>
      </c>
    </row>
    <row r="3" spans="1:12" ht="60">
      <c r="A3" s="11">
        <v>2</v>
      </c>
      <c r="B3" s="12" t="s">
        <v>335</v>
      </c>
      <c r="C3" s="12"/>
      <c r="D3" s="13" t="s">
        <v>142</v>
      </c>
      <c r="E3" s="15">
        <v>455000</v>
      </c>
      <c r="F3" s="12"/>
      <c r="G3" s="15"/>
      <c r="H3" s="12">
        <v>2013</v>
      </c>
      <c r="I3" s="13" t="s">
        <v>229</v>
      </c>
      <c r="J3" s="59"/>
      <c r="K3" s="55" t="s">
        <v>386</v>
      </c>
      <c r="L3" s="55" t="s">
        <v>365</v>
      </c>
    </row>
    <row r="4" spans="1:12" ht="15">
      <c r="A4" s="11"/>
      <c r="B4" s="12"/>
      <c r="C4" s="12"/>
      <c r="D4" s="13"/>
      <c r="E4" s="15">
        <f>SUBTOTAL(109,E2:E3)</f>
        <v>1147295</v>
      </c>
      <c r="F4" s="12"/>
      <c r="G4" s="15"/>
      <c r="H4" s="13"/>
      <c r="I4" s="63"/>
      <c r="J4" s="59"/>
      <c r="K4" s="64"/>
      <c r="L4" s="64"/>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4"/>
  <sheetViews>
    <sheetView zoomScalePageLayoutView="0" workbookViewId="0" topLeftCell="A1">
      <selection activeCell="C18" sqref="C18"/>
    </sheetView>
  </sheetViews>
  <sheetFormatPr defaultColWidth="9.33203125" defaultRowHeight="12.75"/>
  <cols>
    <col min="1" max="1" width="7" style="0" customWidth="1"/>
    <col min="2" max="2" width="19.33203125" style="0" customWidth="1"/>
    <col min="3" max="3" width="12.16015625" style="0" customWidth="1"/>
    <col min="4" max="4" width="25.33203125" style="0" customWidth="1"/>
    <col min="5" max="5" width="14.83203125" style="0" customWidth="1"/>
    <col min="6" max="6" width="19.33203125" style="0" customWidth="1"/>
    <col min="7" max="7" width="12.16015625" style="0" customWidth="1"/>
    <col min="8" max="8" width="17.83203125" style="0" customWidth="1"/>
    <col min="9" max="9" width="21.5" style="0" customWidth="1"/>
    <col min="10" max="10" width="13.66015625" style="0" customWidth="1"/>
    <col min="11" max="11" width="13.83203125" style="0" customWidth="1"/>
    <col min="12" max="12" width="14.83203125" style="0" customWidth="1"/>
  </cols>
  <sheetData>
    <row r="1" spans="1:12" ht="84" customHeight="1">
      <c r="A1" s="3" t="s">
        <v>0</v>
      </c>
      <c r="B1" s="3" t="s">
        <v>311</v>
      </c>
      <c r="C1" s="7" t="s">
        <v>323</v>
      </c>
      <c r="D1" s="7" t="s">
        <v>1</v>
      </c>
      <c r="E1" s="4" t="s">
        <v>2</v>
      </c>
      <c r="F1" s="7" t="s">
        <v>3</v>
      </c>
      <c r="G1" s="4" t="s">
        <v>352</v>
      </c>
      <c r="H1" s="7" t="s">
        <v>4</v>
      </c>
      <c r="I1" s="7" t="s">
        <v>5</v>
      </c>
      <c r="J1" s="9" t="s">
        <v>15</v>
      </c>
      <c r="K1" s="56" t="s">
        <v>379</v>
      </c>
      <c r="L1" s="54" t="s">
        <v>381</v>
      </c>
    </row>
    <row r="2" spans="1:12" ht="128.25" customHeight="1">
      <c r="A2" s="11">
        <v>2</v>
      </c>
      <c r="B2" s="12" t="s">
        <v>325</v>
      </c>
      <c r="C2" s="12"/>
      <c r="D2" s="13" t="s">
        <v>306</v>
      </c>
      <c r="E2" s="14">
        <v>1148400</v>
      </c>
      <c r="F2" s="13"/>
      <c r="G2" s="14"/>
      <c r="H2" s="13" t="s">
        <v>305</v>
      </c>
      <c r="I2" s="16" t="s">
        <v>456</v>
      </c>
      <c r="J2" s="61" t="s">
        <v>307</v>
      </c>
      <c r="K2" s="55" t="s">
        <v>386</v>
      </c>
      <c r="L2" s="55" t="s">
        <v>365</v>
      </c>
    </row>
    <row r="3" spans="1:12" ht="84.75" customHeight="1">
      <c r="A3" s="11">
        <v>4</v>
      </c>
      <c r="B3" s="12" t="s">
        <v>335</v>
      </c>
      <c r="C3" s="12"/>
      <c r="D3" s="13" t="s">
        <v>306</v>
      </c>
      <c r="E3" s="15">
        <v>164500</v>
      </c>
      <c r="F3" s="12"/>
      <c r="G3" s="15"/>
      <c r="H3" s="12">
        <v>2013</v>
      </c>
      <c r="I3" s="13" t="s">
        <v>229</v>
      </c>
      <c r="J3" s="59"/>
      <c r="K3" s="55" t="s">
        <v>386</v>
      </c>
      <c r="L3" s="55" t="s">
        <v>365</v>
      </c>
    </row>
    <row r="4" spans="1:12" ht="15">
      <c r="A4" s="11"/>
      <c r="B4" s="12"/>
      <c r="C4" s="12"/>
      <c r="D4" s="13"/>
      <c r="E4" s="15">
        <f>SUBTOTAL(109,E2:E3)</f>
        <v>1312900</v>
      </c>
      <c r="F4" s="12"/>
      <c r="G4" s="15"/>
      <c r="H4" s="13"/>
      <c r="I4" s="63"/>
      <c r="J4" s="59"/>
      <c r="K4" s="64"/>
      <c r="L4" s="64"/>
    </row>
  </sheetData>
  <sheetProtection/>
  <printOptions/>
  <pageMargins left="0.75" right="0.75" top="1" bottom="1" header="0.5" footer="0.5"/>
  <pageSetup horizontalDpi="600" verticalDpi="600" orientation="portrait" paperSize="9" r:id="rId2"/>
  <tableParts>
    <tablePart r:id="rId1"/>
  </tableParts>
</worksheet>
</file>

<file path=xl/worksheets/sheet8.xml><?xml version="1.0" encoding="utf-8"?>
<worksheet xmlns="http://schemas.openxmlformats.org/spreadsheetml/2006/main" xmlns:r="http://schemas.openxmlformats.org/officeDocument/2006/relationships">
  <dimension ref="A1:L5"/>
  <sheetViews>
    <sheetView zoomScale="85" zoomScaleNormal="85" zoomScalePageLayoutView="0" workbookViewId="0" topLeftCell="A1">
      <selection activeCell="E5" sqref="E5"/>
    </sheetView>
  </sheetViews>
  <sheetFormatPr defaultColWidth="9.33203125" defaultRowHeight="12.75"/>
  <cols>
    <col min="1" max="1" width="5.83203125" style="0" customWidth="1"/>
    <col min="2" max="2" width="23.5" style="0" customWidth="1"/>
    <col min="3" max="3" width="11.16015625" style="0" customWidth="1"/>
    <col min="4" max="4" width="27.83203125" style="0" customWidth="1"/>
    <col min="5" max="5" width="20.5" style="0" customWidth="1"/>
    <col min="6" max="6" width="20" style="0" customWidth="1"/>
    <col min="7" max="7" width="19" style="0" customWidth="1"/>
    <col min="8" max="8" width="19.66015625" style="0" customWidth="1"/>
    <col min="9" max="9" width="20.33203125" style="0" customWidth="1"/>
    <col min="10" max="10" width="14.16015625" style="0" customWidth="1"/>
    <col min="11" max="11" width="15.16015625" style="0" customWidth="1"/>
    <col min="12" max="12" width="15.5" style="0" customWidth="1"/>
  </cols>
  <sheetData>
    <row r="1" spans="1:12" s="1" customFormat="1" ht="63.75">
      <c r="A1" s="3" t="s">
        <v>0</v>
      </c>
      <c r="B1" s="3" t="s">
        <v>311</v>
      </c>
      <c r="C1" s="7" t="s">
        <v>323</v>
      </c>
      <c r="D1" s="7" t="s">
        <v>1</v>
      </c>
      <c r="E1" s="4" t="s">
        <v>2</v>
      </c>
      <c r="F1" s="7" t="s">
        <v>3</v>
      </c>
      <c r="G1" s="4" t="s">
        <v>352</v>
      </c>
      <c r="H1" s="7" t="s">
        <v>4</v>
      </c>
      <c r="I1" s="7" t="s">
        <v>5</v>
      </c>
      <c r="J1" s="9" t="s">
        <v>15</v>
      </c>
      <c r="K1" s="56" t="s">
        <v>379</v>
      </c>
      <c r="L1" s="54" t="s">
        <v>381</v>
      </c>
    </row>
    <row r="2" spans="1:12" s="1" customFormat="1" ht="45">
      <c r="A2" s="11">
        <v>1</v>
      </c>
      <c r="B2" s="12" t="s">
        <v>332</v>
      </c>
      <c r="C2" s="12"/>
      <c r="D2" s="13" t="s">
        <v>216</v>
      </c>
      <c r="E2" s="14">
        <v>30000</v>
      </c>
      <c r="F2" s="12"/>
      <c r="G2" s="15"/>
      <c r="H2" s="13" t="s">
        <v>402</v>
      </c>
      <c r="I2" s="13" t="s">
        <v>215</v>
      </c>
      <c r="J2" s="59"/>
      <c r="K2" s="58" t="s">
        <v>384</v>
      </c>
      <c r="L2" s="55" t="s">
        <v>365</v>
      </c>
    </row>
    <row r="3" spans="1:12" s="1" customFormat="1" ht="45">
      <c r="A3" s="11">
        <v>2</v>
      </c>
      <c r="B3" s="12" t="s">
        <v>333</v>
      </c>
      <c r="C3" s="24"/>
      <c r="D3" s="13" t="s">
        <v>216</v>
      </c>
      <c r="E3" s="14">
        <v>20000</v>
      </c>
      <c r="F3" s="12"/>
      <c r="G3" s="15"/>
      <c r="H3" s="13" t="s">
        <v>401</v>
      </c>
      <c r="I3" s="13" t="s">
        <v>215</v>
      </c>
      <c r="J3" s="59"/>
      <c r="K3" s="58" t="s">
        <v>384</v>
      </c>
      <c r="L3" s="55" t="s">
        <v>365</v>
      </c>
    </row>
    <row r="4" spans="1:12" s="1" customFormat="1" ht="60">
      <c r="A4" s="11">
        <v>3</v>
      </c>
      <c r="B4" s="12" t="s">
        <v>334</v>
      </c>
      <c r="C4" s="24"/>
      <c r="D4" s="13" t="s">
        <v>222</v>
      </c>
      <c r="E4" s="14">
        <v>36000</v>
      </c>
      <c r="F4" s="12"/>
      <c r="G4" s="15"/>
      <c r="H4" s="13" t="s">
        <v>401</v>
      </c>
      <c r="I4" s="13" t="s">
        <v>220</v>
      </c>
      <c r="J4" s="62" t="s">
        <v>221</v>
      </c>
      <c r="K4" s="58" t="s">
        <v>384</v>
      </c>
      <c r="L4" s="55" t="s">
        <v>365</v>
      </c>
    </row>
    <row r="5" spans="1:12" ht="21" customHeight="1">
      <c r="A5" s="11"/>
      <c r="B5" s="12"/>
      <c r="C5" s="63"/>
      <c r="D5" s="13"/>
      <c r="E5" s="14">
        <f>SUBTOTAL(109,E2:E4)</f>
        <v>86000</v>
      </c>
      <c r="F5" s="12"/>
      <c r="G5" s="15"/>
      <c r="H5" s="13"/>
      <c r="I5" s="13"/>
      <c r="J5" s="59"/>
      <c r="K5" s="64"/>
      <c r="L5" s="64"/>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L5"/>
  <sheetViews>
    <sheetView zoomScale="85" zoomScaleNormal="85" zoomScalePageLayoutView="0" workbookViewId="0" topLeftCell="A1">
      <selection activeCell="I25" sqref="I25"/>
    </sheetView>
  </sheetViews>
  <sheetFormatPr defaultColWidth="9.33203125" defaultRowHeight="12.75"/>
  <cols>
    <col min="1" max="1" width="6.16015625" style="0" customWidth="1"/>
    <col min="2" max="2" width="25.5" style="0" customWidth="1"/>
    <col min="3" max="3" width="11.83203125" style="0" customWidth="1"/>
    <col min="4" max="4" width="23.5" style="0" customWidth="1"/>
    <col min="5" max="5" width="17.33203125" style="0" customWidth="1"/>
    <col min="6" max="6" width="14.83203125" style="0" customWidth="1"/>
    <col min="7" max="7" width="14" style="0" customWidth="1"/>
    <col min="8" max="8" width="20" style="0" customWidth="1"/>
    <col min="9" max="9" width="19.66015625" style="0" customWidth="1"/>
    <col min="10" max="10" width="15.66015625" style="0" customWidth="1"/>
    <col min="11" max="11" width="20" style="0" customWidth="1"/>
    <col min="12" max="12" width="17" style="0" customWidth="1"/>
  </cols>
  <sheetData>
    <row r="1" spans="1:12" s="1" customFormat="1" ht="89.25">
      <c r="A1" s="3" t="s">
        <v>0</v>
      </c>
      <c r="B1" s="3" t="s">
        <v>311</v>
      </c>
      <c r="C1" s="7" t="s">
        <v>323</v>
      </c>
      <c r="D1" s="7" t="s">
        <v>1</v>
      </c>
      <c r="E1" s="4" t="s">
        <v>2</v>
      </c>
      <c r="F1" s="7" t="s">
        <v>3</v>
      </c>
      <c r="G1" s="4" t="s">
        <v>352</v>
      </c>
      <c r="H1" s="7" t="s">
        <v>4</v>
      </c>
      <c r="I1" s="7" t="s">
        <v>5</v>
      </c>
      <c r="J1" s="9" t="s">
        <v>15</v>
      </c>
      <c r="K1" s="56" t="s">
        <v>379</v>
      </c>
      <c r="L1" s="54" t="s">
        <v>381</v>
      </c>
    </row>
    <row r="2" spans="1:12" s="1" customFormat="1" ht="68.25" customHeight="1">
      <c r="A2" s="11">
        <v>1</v>
      </c>
      <c r="B2" s="12" t="s">
        <v>333</v>
      </c>
      <c r="C2" s="24"/>
      <c r="D2" s="13" t="s">
        <v>219</v>
      </c>
      <c r="E2" s="14">
        <v>18000</v>
      </c>
      <c r="F2" s="12"/>
      <c r="G2" s="15"/>
      <c r="H2" s="13" t="s">
        <v>214</v>
      </c>
      <c r="I2" s="13" t="s">
        <v>215</v>
      </c>
      <c r="J2" s="59"/>
      <c r="K2" s="55" t="s">
        <v>386</v>
      </c>
      <c r="L2" s="55" t="s">
        <v>365</v>
      </c>
    </row>
    <row r="3" spans="1:12" s="1" customFormat="1" ht="70.5" customHeight="1">
      <c r="A3" s="11">
        <v>2</v>
      </c>
      <c r="B3" s="12" t="s">
        <v>334</v>
      </c>
      <c r="C3" s="24"/>
      <c r="D3" s="13" t="s">
        <v>219</v>
      </c>
      <c r="E3" s="14">
        <v>20000</v>
      </c>
      <c r="F3" s="12"/>
      <c r="G3" s="15"/>
      <c r="H3" s="13" t="s">
        <v>214</v>
      </c>
      <c r="I3" s="13" t="s">
        <v>220</v>
      </c>
      <c r="J3" s="62" t="s">
        <v>221</v>
      </c>
      <c r="K3" s="55" t="s">
        <v>386</v>
      </c>
      <c r="L3" s="55" t="s">
        <v>365</v>
      </c>
    </row>
    <row r="4" spans="1:12" s="1" customFormat="1" ht="45">
      <c r="A4" s="11">
        <v>3</v>
      </c>
      <c r="B4" s="12" t="s">
        <v>351</v>
      </c>
      <c r="C4" s="12"/>
      <c r="D4" s="13" t="s">
        <v>217</v>
      </c>
      <c r="E4" s="14">
        <v>1900</v>
      </c>
      <c r="F4" s="12"/>
      <c r="G4" s="18"/>
      <c r="H4" s="13" t="s">
        <v>301</v>
      </c>
      <c r="I4" s="12"/>
      <c r="J4" s="59"/>
      <c r="K4" s="55" t="s">
        <v>386</v>
      </c>
      <c r="L4" s="55" t="s">
        <v>365</v>
      </c>
    </row>
    <row r="5" spans="1:12" ht="30" customHeight="1">
      <c r="A5" s="11"/>
      <c r="B5" s="12"/>
      <c r="C5" s="63"/>
      <c r="D5" s="13"/>
      <c r="E5" s="14">
        <f>SUBTOTAL(109,E2:E4)</f>
        <v>39900</v>
      </c>
      <c r="F5" s="12"/>
      <c r="G5" s="63"/>
      <c r="H5" s="13"/>
      <c r="I5" s="63"/>
      <c r="J5" s="59"/>
      <c r="K5" s="64"/>
      <c r="L5" s="6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dc:creator>
  <cp:keywords/>
  <dc:description/>
  <cp:lastModifiedBy>Atut</cp:lastModifiedBy>
  <cp:lastPrinted>2013-02-08T08:05:17Z</cp:lastPrinted>
  <dcterms:created xsi:type="dcterms:W3CDTF">2013-01-10T08:14:05Z</dcterms:created>
  <dcterms:modified xsi:type="dcterms:W3CDTF">2013-02-08T08:58:46Z</dcterms:modified>
  <cp:category/>
  <cp:version/>
  <cp:contentType/>
  <cp:contentStatus/>
</cp:coreProperties>
</file>